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1760"/>
  </bookViews>
  <sheets>
    <sheet name="見積" sheetId="15" r:id="rId1"/>
    <sheet name="研究費管理" sheetId="16" r:id="rId2"/>
    <sheet name="累計推移" sheetId="17" r:id="rId3"/>
    <sheet name="記載例(見積)" sheetId="8" r:id="rId4"/>
    <sheet name="記載例(研究費管理)" sheetId="4" r:id="rId5"/>
    <sheet name="記載例(累計推移)" sheetId="7" r:id="rId6"/>
    <sheet name="Sheet1" sheetId="6" r:id="rId7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14" i="15" l="1"/>
  <c r="M15" i="16" s="1"/>
  <c r="L18" i="17"/>
  <c r="C6" i="16"/>
  <c r="K19" i="16"/>
  <c r="J19" i="16"/>
  <c r="I19" i="16"/>
  <c r="H19" i="16"/>
  <c r="G19" i="16"/>
  <c r="F19" i="16"/>
  <c r="E19" i="16"/>
  <c r="D19" i="16"/>
  <c r="C19" i="16"/>
  <c r="L18" i="16"/>
  <c r="L17" i="16"/>
  <c r="L16" i="16"/>
  <c r="L15" i="16"/>
  <c r="L14" i="16"/>
  <c r="L13" i="16"/>
  <c r="L12" i="16"/>
  <c r="L11" i="16"/>
  <c r="L10" i="16"/>
  <c r="L9" i="16"/>
  <c r="L8" i="16"/>
  <c r="L7" i="16"/>
  <c r="B6" i="17" s="1"/>
  <c r="K18" i="15"/>
  <c r="K6" i="16" s="1"/>
  <c r="J18" i="15"/>
  <c r="J6" i="16" s="1"/>
  <c r="J20" i="16" s="1"/>
  <c r="I18" i="15"/>
  <c r="I6" i="16" s="1"/>
  <c r="H18" i="15"/>
  <c r="H6" i="16" s="1"/>
  <c r="G18" i="15"/>
  <c r="G6" i="16" s="1"/>
  <c r="F18" i="15"/>
  <c r="F6" i="16" s="1"/>
  <c r="F20" i="16" s="1"/>
  <c r="E18" i="15"/>
  <c r="E6" i="16" s="1"/>
  <c r="D18" i="15"/>
  <c r="D6" i="16" s="1"/>
  <c r="C18" i="15"/>
  <c r="L17" i="15"/>
  <c r="M18" i="16" s="1"/>
  <c r="L16" i="15"/>
  <c r="M17" i="16" s="1"/>
  <c r="L15" i="15"/>
  <c r="M16" i="16" s="1"/>
  <c r="L13" i="15"/>
  <c r="M14" i="16" s="1"/>
  <c r="L12" i="15"/>
  <c r="M13" i="16" s="1"/>
  <c r="L11" i="15"/>
  <c r="M12" i="16" s="1"/>
  <c r="L10" i="15"/>
  <c r="M11" i="16" s="1"/>
  <c r="L9" i="15"/>
  <c r="M10" i="16" s="1"/>
  <c r="L8" i="15"/>
  <c r="M9" i="16" s="1"/>
  <c r="L7" i="15"/>
  <c r="M8" i="16" s="1"/>
  <c r="L6" i="15"/>
  <c r="M7" i="16" s="1"/>
  <c r="N7" i="4"/>
  <c r="N8" i="4"/>
  <c r="N9" i="4" s="1"/>
  <c r="N10" i="4" s="1"/>
  <c r="N11" i="4" s="1"/>
  <c r="N12" i="4" s="1"/>
  <c r="N13" i="4" s="1"/>
  <c r="N14" i="4" s="1"/>
  <c r="N15" i="4" s="1"/>
  <c r="N16" i="4" s="1"/>
  <c r="N17" i="4" s="1"/>
  <c r="N18" i="4" s="1"/>
  <c r="B7" i="17" l="1"/>
  <c r="B8" i="17" s="1"/>
  <c r="B9" i="17" s="1"/>
  <c r="B10" i="17" s="1"/>
  <c r="B11" i="17" s="1"/>
  <c r="B12" i="17" s="1"/>
  <c r="B13" i="17" s="1"/>
  <c r="B14" i="17" s="1"/>
  <c r="B15" i="17" s="1"/>
  <c r="B16" i="17" s="1"/>
  <c r="B17" i="17" s="1"/>
  <c r="C6" i="17"/>
  <c r="C7" i="17" s="1"/>
  <c r="C8" i="17" s="1"/>
  <c r="M19" i="16"/>
  <c r="N7" i="16" s="1"/>
  <c r="N8" i="16" s="1"/>
  <c r="N9" i="16" s="1"/>
  <c r="N10" i="16" s="1"/>
  <c r="N11" i="16" s="1"/>
  <c r="N12" i="16" s="1"/>
  <c r="N13" i="16" s="1"/>
  <c r="N14" i="16" s="1"/>
  <c r="N15" i="16" s="1"/>
  <c r="N16" i="16" s="1"/>
  <c r="N17" i="16" s="1"/>
  <c r="N18" i="16" s="1"/>
  <c r="C20" i="16"/>
  <c r="K20" i="16"/>
  <c r="L19" i="16"/>
  <c r="G20" i="16"/>
  <c r="D20" i="16"/>
  <c r="H20" i="16"/>
  <c r="E20" i="16"/>
  <c r="I20" i="16"/>
  <c r="B19" i="16"/>
  <c r="B18" i="15"/>
  <c r="L18" i="7"/>
  <c r="K19" i="4"/>
  <c r="J19" i="4"/>
  <c r="I19" i="4"/>
  <c r="H19" i="4"/>
  <c r="G19" i="4"/>
  <c r="F19" i="4"/>
  <c r="E19" i="4"/>
  <c r="D19" i="4"/>
  <c r="C19" i="4"/>
  <c r="B18" i="4"/>
  <c r="L18" i="4" s="1"/>
  <c r="M17" i="4"/>
  <c r="B17" i="4"/>
  <c r="L17" i="4" s="1"/>
  <c r="B16" i="4"/>
  <c r="L16" i="4" s="1"/>
  <c r="B15" i="4"/>
  <c r="L15" i="4" s="1"/>
  <c r="B14" i="4"/>
  <c r="L14" i="4" s="1"/>
  <c r="L13" i="4"/>
  <c r="B13" i="4"/>
  <c r="B12" i="4"/>
  <c r="L11" i="4"/>
  <c r="L10" i="4"/>
  <c r="L9" i="4"/>
  <c r="M8" i="4"/>
  <c r="L8" i="4"/>
  <c r="L7" i="4"/>
  <c r="B6" i="7" s="1"/>
  <c r="H6" i="4"/>
  <c r="K18" i="8"/>
  <c r="K6" i="4" s="1"/>
  <c r="J18" i="8"/>
  <c r="J6" i="4" s="1"/>
  <c r="I18" i="8"/>
  <c r="I6" i="4" s="1"/>
  <c r="H18" i="8"/>
  <c r="G18" i="8"/>
  <c r="G6" i="4" s="1"/>
  <c r="F18" i="8"/>
  <c r="F6" i="4" s="1"/>
  <c r="E18" i="8"/>
  <c r="E6" i="4" s="1"/>
  <c r="D18" i="8"/>
  <c r="D6" i="4" s="1"/>
  <c r="C18" i="8"/>
  <c r="C6" i="4" s="1"/>
  <c r="B17" i="8"/>
  <c r="L17" i="8" s="1"/>
  <c r="M18" i="4" s="1"/>
  <c r="B16" i="8"/>
  <c r="L16" i="8" s="1"/>
  <c r="B15" i="8"/>
  <c r="L15" i="8" s="1"/>
  <c r="M16" i="4" s="1"/>
  <c r="B14" i="8"/>
  <c r="L14" i="8" s="1"/>
  <c r="M15" i="4" s="1"/>
  <c r="B13" i="8"/>
  <c r="L13" i="8" s="1"/>
  <c r="M14" i="4" s="1"/>
  <c r="B12" i="8"/>
  <c r="L12" i="8" s="1"/>
  <c r="M13" i="4" s="1"/>
  <c r="L11" i="8"/>
  <c r="M12" i="4" s="1"/>
  <c r="B11" i="8"/>
  <c r="L10" i="8"/>
  <c r="M11" i="4" s="1"/>
  <c r="L9" i="8"/>
  <c r="M10" i="4" s="1"/>
  <c r="L8" i="8"/>
  <c r="M9" i="4" s="1"/>
  <c r="L7" i="8"/>
  <c r="L6" i="8"/>
  <c r="M7" i="4" s="1"/>
  <c r="C6" i="7" s="1"/>
  <c r="N19" i="16" l="1"/>
  <c r="C9" i="17"/>
  <c r="C10" i="17" s="1"/>
  <c r="C11" i="17" s="1"/>
  <c r="C12" i="17" s="1"/>
  <c r="C13" i="17" s="1"/>
  <c r="C14" i="17" s="1"/>
  <c r="C15" i="17" s="1"/>
  <c r="C16" i="17" s="1"/>
  <c r="C17" i="17" s="1"/>
  <c r="L8" i="17"/>
  <c r="L18" i="15"/>
  <c r="B6" i="16"/>
  <c r="B20" i="16" s="1"/>
  <c r="B19" i="4"/>
  <c r="L19" i="4" s="1"/>
  <c r="B7" i="7"/>
  <c r="B8" i="7" s="1"/>
  <c r="C7" i="7"/>
  <c r="C8" i="7" s="1"/>
  <c r="C9" i="7" s="1"/>
  <c r="C10" i="7" s="1"/>
  <c r="C11" i="7" s="1"/>
  <c r="C12" i="7" s="1"/>
  <c r="C13" i="7" s="1"/>
  <c r="C14" i="7" s="1"/>
  <c r="C15" i="7" s="1"/>
  <c r="C16" i="7" s="1"/>
  <c r="C17" i="7" s="1"/>
  <c r="L12" i="4"/>
  <c r="B18" i="8"/>
  <c r="B6" i="4" s="1"/>
  <c r="L9" i="17" l="1"/>
  <c r="L10" i="17"/>
  <c r="B9" i="7"/>
  <c r="L9" i="7" s="1"/>
  <c r="L8" i="7"/>
  <c r="B10" i="7"/>
  <c r="L18" i="8"/>
  <c r="M19" i="4" s="1"/>
  <c r="J20" i="4"/>
  <c r="I20" i="4"/>
  <c r="F20" i="4"/>
  <c r="E20" i="4"/>
  <c r="L11" i="17" l="1"/>
  <c r="B11" i="7"/>
  <c r="L10" i="7"/>
  <c r="K20" i="4"/>
  <c r="H20" i="4"/>
  <c r="G20" i="4"/>
  <c r="D20" i="4"/>
  <c r="C20" i="4"/>
  <c r="L12" i="17" l="1"/>
  <c r="L11" i="7"/>
  <c r="B12" i="7"/>
  <c r="B20" i="4"/>
  <c r="L13" i="17" l="1"/>
  <c r="L12" i="7"/>
  <c r="B13" i="7"/>
  <c r="L14" i="17" l="1"/>
  <c r="B14" i="7"/>
  <c r="L13" i="7"/>
  <c r="N19" i="4"/>
  <c r="L15" i="17" l="1"/>
  <c r="B15" i="7"/>
  <c r="L14" i="7"/>
  <c r="L16" i="17" l="1"/>
  <c r="L17" i="17"/>
  <c r="B16" i="7"/>
  <c r="L15" i="7"/>
  <c r="L16" i="7" l="1"/>
  <c r="B17" i="7"/>
  <c r="L17" i="7" s="1"/>
</calcChain>
</file>

<file path=xl/sharedStrings.xml><?xml version="1.0" encoding="utf-8"?>
<sst xmlns="http://schemas.openxmlformats.org/spreadsheetml/2006/main" count="182" uniqueCount="66">
  <si>
    <t>見積額</t>
    <rPh sb="0" eb="2">
      <t>ミツモリ</t>
    </rPh>
    <rPh sb="2" eb="3">
      <t>ガク</t>
    </rPh>
    <phoneticPr fontId="1"/>
  </si>
  <si>
    <t>備考</t>
    <rPh sb="0" eb="2">
      <t>ビコウ</t>
    </rPh>
    <phoneticPr fontId="1"/>
  </si>
  <si>
    <t>支出額</t>
    <rPh sb="0" eb="3">
      <t>シシュツガク</t>
    </rPh>
    <phoneticPr fontId="1"/>
  </si>
  <si>
    <t>予算残額</t>
    <rPh sb="0" eb="2">
      <t>ヨサン</t>
    </rPh>
    <rPh sb="2" eb="4">
      <t>ザンガク</t>
    </rPh>
    <phoneticPr fontId="1"/>
  </si>
  <si>
    <t>予算残額</t>
    <rPh sb="0" eb="2">
      <t>ヨサン</t>
    </rPh>
    <rPh sb="2" eb="4">
      <t>ザンガク</t>
    </rPh>
    <phoneticPr fontId="1"/>
  </si>
  <si>
    <t>実施医療機関(自施設含む)</t>
    <rPh sb="0" eb="2">
      <t>ジッシ</t>
    </rPh>
    <rPh sb="2" eb="4">
      <t>イリョウ</t>
    </rPh>
    <rPh sb="4" eb="6">
      <t>キカン</t>
    </rPh>
    <rPh sb="7" eb="8">
      <t>ジ</t>
    </rPh>
    <rPh sb="8" eb="10">
      <t>シセツ</t>
    </rPh>
    <rPh sb="10" eb="11">
      <t>フク</t>
    </rPh>
    <phoneticPr fontId="1"/>
  </si>
  <si>
    <t>ARO</t>
  </si>
  <si>
    <t>ARO</t>
    <phoneticPr fontId="1"/>
  </si>
  <si>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病院</t>
    </r>
    <rPh sb="1" eb="3">
      <t>ビョウイン</t>
    </rPh>
    <phoneticPr fontId="1"/>
  </si>
  <si>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病院</t>
    </r>
    <rPh sb="1" eb="3">
      <t>ビョウイン</t>
    </rPh>
    <phoneticPr fontId="1"/>
  </si>
  <si>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病院</t>
    </r>
    <rPh sb="1" eb="3">
      <t>ビョウイン</t>
    </rPh>
    <phoneticPr fontId="1"/>
  </si>
  <si>
    <r>
      <t>A</t>
    </r>
    <r>
      <rPr>
        <sz val="11"/>
        <color theme="1"/>
        <rFont val="ＭＳ ゴシック"/>
        <family val="3"/>
        <charset val="128"/>
      </rPr>
      <t>病院</t>
    </r>
    <rPh sb="1" eb="3">
      <t>ビョウイン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</si>
  <si>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8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9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rPh sb="13" eb="15">
      <t>シハライ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</si>
  <si>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9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10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3" eb="14">
      <t>ガツ</t>
    </rPh>
    <rPh sb="14" eb="16">
      <t>シハライ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</si>
  <si>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10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11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7" eb="8">
      <t>ガツ</t>
    </rPh>
    <rPh sb="9" eb="11">
      <t>セイキュウ</t>
    </rPh>
    <rPh sb="14" eb="15">
      <t>ガツ</t>
    </rPh>
    <rPh sb="15" eb="17">
      <t>シハライ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</si>
  <si>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11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12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7" eb="8">
      <t>ガツ</t>
    </rPh>
    <rPh sb="9" eb="11">
      <t>セイキュウ</t>
    </rPh>
    <rPh sb="14" eb="15">
      <t>ガツ</t>
    </rPh>
    <rPh sb="15" eb="17">
      <t>シハライ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</si>
  <si>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12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1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7" eb="8">
      <t>ガツ</t>
    </rPh>
    <rPh sb="9" eb="11">
      <t>セイキュウ</t>
    </rPh>
    <rPh sb="13" eb="14">
      <t>ガツ</t>
    </rPh>
    <rPh sb="14" eb="16">
      <t>シハライ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</si>
  <si>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1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2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rPh sb="13" eb="15">
      <t>シハライ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</si>
  <si>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2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3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rPh sb="13" eb="15">
      <t>シハライ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</si>
  <si>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3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4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rPh sb="13" eb="15">
      <t>シハライ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</si>
  <si>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4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5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</si>
  <si>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5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6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</si>
  <si>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6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7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phoneticPr fontId="1"/>
  </si>
  <si>
    <r>
      <t>20xx</t>
    </r>
    <r>
      <rPr>
        <sz val="9"/>
        <color theme="1"/>
        <rFont val="ＭＳ ゴシック"/>
        <family val="3"/>
        <charset val="128"/>
      </rPr>
      <t>年</t>
    </r>
    <r>
      <rPr>
        <sz val="9"/>
        <color theme="1"/>
        <rFont val="Times New Roman"/>
        <family val="1"/>
      </rPr>
      <t>7</t>
    </r>
    <r>
      <rPr>
        <sz val="9"/>
        <color theme="1"/>
        <rFont val="ＭＳ ゴシック"/>
        <family val="3"/>
        <charset val="128"/>
      </rPr>
      <t>月〆請求、</t>
    </r>
    <r>
      <rPr>
        <sz val="9"/>
        <color theme="1"/>
        <rFont val="Times New Roman"/>
        <family val="1"/>
      </rPr>
      <t>8</t>
    </r>
    <r>
      <rPr>
        <sz val="9"/>
        <color theme="1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phoneticPr fontId="1"/>
  </si>
  <si>
    <r>
      <t>[治験課題名]　</t>
    </r>
    <r>
      <rPr>
        <b/>
        <sz val="12"/>
        <color theme="1"/>
        <rFont val="Times New Roman"/>
        <family val="1"/>
      </rPr>
      <t/>
    </r>
    <rPh sb="1" eb="3">
      <t>チケン</t>
    </rPh>
    <rPh sb="3" eb="5">
      <t>カダイ</t>
    </rPh>
    <rPh sb="5" eb="6">
      <t>メイ</t>
    </rPh>
    <phoneticPr fontId="1"/>
  </si>
  <si>
    <t>●治験調整事務局
●統計</t>
    <rPh sb="1" eb="3">
      <t>チケン</t>
    </rPh>
    <rPh sb="3" eb="5">
      <t>チョウセイ</t>
    </rPh>
    <rPh sb="5" eb="8">
      <t>ジムキョク</t>
    </rPh>
    <rPh sb="10" eb="12">
      <t>トウケイ</t>
    </rPh>
    <phoneticPr fontId="1"/>
  </si>
  <si>
    <r>
      <t>ARO</t>
    </r>
    <r>
      <rPr>
        <sz val="11"/>
        <color theme="1"/>
        <rFont val="ＭＳ Ｐ明朝"/>
        <family val="1"/>
        <charset val="128"/>
      </rPr>
      <t>　</t>
    </r>
    <r>
      <rPr>
        <sz val="11"/>
        <color theme="1"/>
        <rFont val="Times New Roman"/>
        <family val="1"/>
      </rPr>
      <t>[</t>
    </r>
    <r>
      <rPr>
        <sz val="11"/>
        <color theme="1"/>
        <rFont val="ＭＳ Ｐ明朝"/>
        <family val="1"/>
        <charset val="128"/>
      </rPr>
      <t>　</t>
    </r>
    <r>
      <rPr>
        <sz val="11"/>
        <color theme="1"/>
        <rFont val="Times New Roman"/>
        <family val="1"/>
      </rPr>
      <t>E</t>
    </r>
    <r>
      <rPr>
        <sz val="11"/>
        <color theme="1"/>
        <rFont val="ＭＳ Ｐ明朝"/>
        <family val="1"/>
        <charset val="128"/>
      </rPr>
      <t>　</t>
    </r>
    <r>
      <rPr>
        <sz val="11"/>
        <color theme="1"/>
        <rFont val="Times New Roman"/>
        <family val="1"/>
      </rPr>
      <t>]</t>
    </r>
    <phoneticPr fontId="1"/>
  </si>
  <si>
    <r>
      <rPr>
        <b/>
        <sz val="14"/>
        <color theme="1"/>
        <rFont val="Times New Roman"/>
        <family val="1"/>
      </rPr>
      <t>20XX</t>
    </r>
    <r>
      <rPr>
        <b/>
        <sz val="14"/>
        <color theme="1"/>
        <rFont val="ＭＳ ゴシック"/>
        <family val="3"/>
        <charset val="128"/>
      </rPr>
      <t>年度　見積シート(記載例)</t>
    </r>
    <rPh sb="7" eb="9">
      <t>ミツモリ</t>
    </rPh>
    <phoneticPr fontId="1"/>
  </si>
  <si>
    <r>
      <rPr>
        <b/>
        <sz val="14"/>
        <color theme="1"/>
        <rFont val="Times New Roman"/>
        <family val="1"/>
      </rPr>
      <t>20XX</t>
    </r>
    <r>
      <rPr>
        <b/>
        <sz val="14"/>
        <color theme="1"/>
        <rFont val="ＭＳ Ｐゴシック"/>
        <family val="3"/>
        <charset val="128"/>
      </rPr>
      <t>年度　研究費管理シート（記載例）</t>
    </r>
    <rPh sb="7" eb="9">
      <t>ケンキュウ</t>
    </rPh>
    <rPh sb="9" eb="10">
      <t>ヒ</t>
    </rPh>
    <rPh sb="10" eb="12">
      <t>カンリ</t>
    </rPh>
    <rPh sb="16" eb="18">
      <t>キサイ</t>
    </rPh>
    <rPh sb="18" eb="19">
      <t>レイ</t>
    </rPh>
    <phoneticPr fontId="1"/>
  </si>
  <si>
    <r>
      <rPr>
        <b/>
        <sz val="14"/>
        <color theme="1"/>
        <rFont val="Times New Roman"/>
        <family val="1"/>
      </rPr>
      <t>20XX</t>
    </r>
    <r>
      <rPr>
        <b/>
        <sz val="14"/>
        <color theme="1"/>
        <rFont val="ＭＳ Ｐゴシック"/>
        <family val="3"/>
        <charset val="128"/>
      </rPr>
      <t>年度　累計推移シート（記載例）</t>
    </r>
    <rPh sb="15" eb="17">
      <t>キサイ</t>
    </rPh>
    <rPh sb="17" eb="18">
      <t>レイ</t>
    </rPh>
    <phoneticPr fontId="1"/>
  </si>
  <si>
    <t>ARO</t>
    <phoneticPr fontId="1"/>
  </si>
  <si>
    <r>
      <t>ARO</t>
    </r>
    <r>
      <rPr>
        <sz val="11"/>
        <color theme="1"/>
        <rFont val="ＭＳ Ｐ明朝"/>
        <family val="1"/>
        <charset val="128"/>
      </rPr>
      <t>　</t>
    </r>
    <r>
      <rPr>
        <sz val="11"/>
        <color theme="1"/>
        <rFont val="Times New Roman"/>
        <family val="1"/>
      </rPr>
      <t>[</t>
    </r>
    <r>
      <rPr>
        <sz val="11"/>
        <color theme="1"/>
        <rFont val="ＭＳ Ｐ明朝"/>
        <family val="1"/>
        <charset val="128"/>
      </rPr>
      <t>　</t>
    </r>
    <r>
      <rPr>
        <sz val="11"/>
        <color theme="1"/>
        <rFont val="Times New Roman"/>
        <family val="1"/>
      </rPr>
      <t>E</t>
    </r>
    <r>
      <rPr>
        <sz val="11"/>
        <color theme="1"/>
        <rFont val="ＭＳ Ｐ明朝"/>
        <family val="1"/>
        <charset val="128"/>
      </rPr>
      <t>　</t>
    </r>
    <r>
      <rPr>
        <sz val="11"/>
        <color theme="1"/>
        <rFont val="Times New Roman"/>
        <family val="1"/>
      </rPr>
      <t>]</t>
    </r>
    <phoneticPr fontId="1"/>
  </si>
  <si>
    <r>
      <t>2020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4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5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phoneticPr fontId="1"/>
  </si>
  <si>
    <r>
      <t>2020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5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6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phoneticPr fontId="1"/>
  </si>
  <si>
    <r>
      <t>2020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6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7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phoneticPr fontId="1"/>
  </si>
  <si>
    <r>
      <t>2020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7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8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phoneticPr fontId="1"/>
  </si>
  <si>
    <r>
      <t>2020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8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9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rPh sb="13" eb="15">
      <t>シハライ</t>
    </rPh>
    <phoneticPr fontId="1"/>
  </si>
  <si>
    <r>
      <t>2020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9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10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3" eb="14">
      <t>ガツ</t>
    </rPh>
    <rPh sb="14" eb="16">
      <t>シハライ</t>
    </rPh>
    <phoneticPr fontId="1"/>
  </si>
  <si>
    <r>
      <t>2020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10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11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7" eb="8">
      <t>ガツ</t>
    </rPh>
    <rPh sb="9" eb="11">
      <t>セイキュウ</t>
    </rPh>
    <rPh sb="14" eb="15">
      <t>ガツ</t>
    </rPh>
    <rPh sb="15" eb="17">
      <t>シハライ</t>
    </rPh>
    <phoneticPr fontId="1"/>
  </si>
  <si>
    <r>
      <t>2020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11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12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7" eb="8">
      <t>ガツ</t>
    </rPh>
    <rPh sb="9" eb="11">
      <t>セイキュウ</t>
    </rPh>
    <rPh sb="14" eb="15">
      <t>ガツ</t>
    </rPh>
    <rPh sb="15" eb="17">
      <t>シハライ</t>
    </rPh>
    <phoneticPr fontId="1"/>
  </si>
  <si>
    <r>
      <t>2020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12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1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7" eb="8">
      <t>ガツ</t>
    </rPh>
    <rPh sb="9" eb="11">
      <t>セイキュウ</t>
    </rPh>
    <rPh sb="13" eb="14">
      <t>ガツ</t>
    </rPh>
    <rPh sb="14" eb="16">
      <t>シハライ</t>
    </rPh>
    <phoneticPr fontId="1"/>
  </si>
  <si>
    <r>
      <t>2021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1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2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rPh sb="13" eb="15">
      <t>シハライ</t>
    </rPh>
    <phoneticPr fontId="1"/>
  </si>
  <si>
    <r>
      <t>2021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2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3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rPh sb="13" eb="15">
      <t>シハライ</t>
    </rPh>
    <phoneticPr fontId="1"/>
  </si>
  <si>
    <r>
      <t>2021</t>
    </r>
    <r>
      <rPr>
        <sz val="9"/>
        <color rgb="FFFF0000"/>
        <rFont val="ＭＳ ゴシック"/>
        <family val="3"/>
        <charset val="128"/>
      </rPr>
      <t>年</t>
    </r>
    <r>
      <rPr>
        <sz val="9"/>
        <color rgb="FFFF0000"/>
        <rFont val="Times New Roman"/>
        <family val="1"/>
      </rPr>
      <t>3</t>
    </r>
    <r>
      <rPr>
        <sz val="9"/>
        <color rgb="FFFF0000"/>
        <rFont val="ＭＳ ゴシック"/>
        <family val="3"/>
        <charset val="128"/>
      </rPr>
      <t>月〆請求、</t>
    </r>
    <r>
      <rPr>
        <sz val="9"/>
        <color rgb="FFFF0000"/>
        <rFont val="Times New Roman"/>
        <family val="1"/>
      </rPr>
      <t>4</t>
    </r>
    <r>
      <rPr>
        <sz val="9"/>
        <color rgb="FFFF0000"/>
        <rFont val="ＭＳ ゴシック"/>
        <family val="3"/>
        <charset val="128"/>
      </rPr>
      <t>月支払</t>
    </r>
    <rPh sb="4" eb="5">
      <t>ネン</t>
    </rPh>
    <rPh sb="6" eb="7">
      <t>ガツ</t>
    </rPh>
    <rPh sb="8" eb="10">
      <t>セイキュウ</t>
    </rPh>
    <rPh sb="12" eb="13">
      <t>ガツ</t>
    </rPh>
    <rPh sb="13" eb="15">
      <t>シハライ</t>
    </rPh>
    <phoneticPr fontId="1"/>
  </si>
  <si>
    <t>外部委託費用</t>
    <rPh sb="0" eb="2">
      <t>ガイブ</t>
    </rPh>
    <rPh sb="2" eb="4">
      <t>イタク</t>
    </rPh>
    <rPh sb="4" eb="6">
      <t>ヒヨウ</t>
    </rPh>
    <phoneticPr fontId="1"/>
  </si>
  <si>
    <t>治験保険</t>
    <rPh sb="0" eb="2">
      <t>チケン</t>
    </rPh>
    <rPh sb="2" eb="4">
      <t>ホケン</t>
    </rPh>
    <phoneticPr fontId="1"/>
  </si>
  <si>
    <r>
      <rPr>
        <sz val="8"/>
        <color rgb="FFFF0000"/>
        <rFont val="ＭＳ Ｐゴシック"/>
        <family val="3"/>
        <charset val="128"/>
      </rPr>
      <t xml:space="preserve">●固定費
</t>
    </r>
    <r>
      <rPr>
        <sz val="8"/>
        <color rgb="FFFF0000"/>
        <rFont val="Arial"/>
        <family val="2"/>
      </rPr>
      <t>8</t>
    </r>
    <r>
      <rPr>
        <sz val="8"/>
        <color rgb="FFFF0000"/>
        <rFont val="ＭＳ Ｐゴシック"/>
        <family val="3"/>
        <charset val="128"/>
      </rPr>
      <t xml:space="preserve">月〆→治験薬製造費用
</t>
    </r>
    <r>
      <rPr>
        <sz val="8"/>
        <color rgb="FFFF0000"/>
        <rFont val="Arial"/>
        <family val="2"/>
      </rPr>
      <t>9</t>
    </r>
    <r>
      <rPr>
        <sz val="8"/>
        <color rgb="FFFF0000"/>
        <rFont val="ＭＳ Ｐゴシック"/>
        <family val="3"/>
        <charset val="128"/>
      </rPr>
      <t>月〆以降→安定性試験</t>
    </r>
    <r>
      <rPr>
        <sz val="8"/>
        <color rgb="FFFF0000"/>
        <rFont val="Arial"/>
        <family val="2"/>
      </rPr>
      <t>+</t>
    </r>
    <r>
      <rPr>
        <sz val="8"/>
        <color rgb="FFFF0000"/>
        <rFont val="ＭＳ Ｐゴシック"/>
        <family val="3"/>
        <charset val="128"/>
      </rPr>
      <t xml:space="preserve">保管費用
</t>
    </r>
    <r>
      <rPr>
        <b/>
        <sz val="11"/>
        <color rgb="FFFF0000"/>
        <rFont val="ＭＳ Ｐゴシック"/>
        <family val="3"/>
        <charset val="128"/>
      </rPr>
      <t/>
    </r>
    <rPh sb="6" eb="7">
      <t>ガツ</t>
    </rPh>
    <rPh sb="9" eb="11">
      <t>チケン</t>
    </rPh>
    <rPh sb="11" eb="12">
      <t>ヤク</t>
    </rPh>
    <rPh sb="12" eb="14">
      <t>セイゾウ</t>
    </rPh>
    <rPh sb="14" eb="16">
      <t>ヒヨウ</t>
    </rPh>
    <rPh sb="18" eb="19">
      <t>ガツ</t>
    </rPh>
    <rPh sb="20" eb="22">
      <t>イコウ</t>
    </rPh>
    <rPh sb="23" eb="26">
      <t>アンテイセイ</t>
    </rPh>
    <rPh sb="26" eb="28">
      <t>シケン</t>
    </rPh>
    <rPh sb="29" eb="31">
      <t>ホカン</t>
    </rPh>
    <rPh sb="31" eb="33">
      <t>ヒヨウ</t>
    </rPh>
    <phoneticPr fontId="1"/>
  </si>
  <si>
    <r>
      <rPr>
        <sz val="8"/>
        <color rgb="FFFF0000"/>
        <rFont val="ＭＳ ゴシック"/>
        <family val="3"/>
        <charset val="128"/>
      </rPr>
      <t>●固定費：</t>
    </r>
    <r>
      <rPr>
        <sz val="8"/>
        <color rgb="FFFF0000"/>
        <rFont val="Times New Roman"/>
        <family val="1"/>
      </rPr>
      <t>60,000</t>
    </r>
    <r>
      <rPr>
        <sz val="8"/>
        <color rgb="FFFF0000"/>
        <rFont val="ＭＳ ゴシック"/>
        <family val="3"/>
        <charset val="128"/>
      </rPr>
      <t>円</t>
    </r>
    <r>
      <rPr>
        <sz val="8"/>
        <color rgb="FFFF0000"/>
        <rFont val="Times New Roman"/>
        <family val="1"/>
      </rPr>
      <t>/</t>
    </r>
    <r>
      <rPr>
        <sz val="8"/>
        <color rgb="FFFF0000"/>
        <rFont val="ＭＳ ゴシック"/>
        <family val="3"/>
        <charset val="128"/>
      </rPr>
      <t xml:space="preserve">月
●実費：
</t>
    </r>
    <r>
      <rPr>
        <sz val="8"/>
        <color rgb="FFFF0000"/>
        <rFont val="Times New Roman"/>
        <family val="1"/>
      </rPr>
      <t xml:space="preserve"> </t>
    </r>
    <r>
      <rPr>
        <sz val="8"/>
        <color rgb="FFFF0000"/>
        <rFont val="ＭＳ ゴシック"/>
        <family val="3"/>
        <charset val="128"/>
      </rPr>
      <t>・測定費用：</t>
    </r>
    <r>
      <rPr>
        <sz val="8"/>
        <color rgb="FFFF0000"/>
        <rFont val="Times New Roman"/>
        <family val="1"/>
      </rPr>
      <t>1000</t>
    </r>
    <r>
      <rPr>
        <sz val="8"/>
        <color rgb="FFFF0000"/>
        <rFont val="ＭＳ ゴシック"/>
        <family val="3"/>
        <charset val="128"/>
      </rPr>
      <t>円</t>
    </r>
    <r>
      <rPr>
        <sz val="8"/>
        <color rgb="FFFF0000"/>
        <rFont val="Times New Roman"/>
        <family val="1"/>
      </rPr>
      <t>/</t>
    </r>
    <r>
      <rPr>
        <sz val="8"/>
        <color rgb="FFFF0000"/>
        <rFont val="ＭＳ ゴシック"/>
        <family val="3"/>
        <charset val="128"/>
      </rPr>
      <t xml:space="preserve">回
</t>
    </r>
    <r>
      <rPr>
        <sz val="8"/>
        <color rgb="FFFF0000"/>
        <rFont val="Times New Roman"/>
        <family val="1"/>
      </rPr>
      <t xml:space="preserve"> </t>
    </r>
    <r>
      <rPr>
        <sz val="8"/>
        <color rgb="FFFF0000"/>
        <rFont val="ＭＳ ゴシック"/>
        <family val="3"/>
        <charset val="128"/>
      </rPr>
      <t>・回収費用：</t>
    </r>
    <r>
      <rPr>
        <sz val="8"/>
        <color rgb="FFFF0000"/>
        <rFont val="Times New Roman"/>
        <family val="1"/>
      </rPr>
      <t>2000</t>
    </r>
    <r>
      <rPr>
        <sz val="8"/>
        <color rgb="FFFF0000"/>
        <rFont val="ＭＳ ゴシック"/>
        <family val="3"/>
        <charset val="128"/>
      </rPr>
      <t>円</t>
    </r>
    <r>
      <rPr>
        <sz val="8"/>
        <color rgb="FFFF0000"/>
        <rFont val="Times New Roman"/>
        <family val="1"/>
      </rPr>
      <t>/</t>
    </r>
    <r>
      <rPr>
        <sz val="8"/>
        <color rgb="FFFF0000"/>
        <rFont val="ＭＳ ゴシック"/>
        <family val="3"/>
        <charset val="128"/>
      </rPr>
      <t xml:space="preserve">回
</t>
    </r>
    <r>
      <rPr>
        <sz val="8"/>
        <color rgb="FFFF0000"/>
        <rFont val="Times New Roman"/>
        <family val="1"/>
      </rPr>
      <t xml:space="preserve"> </t>
    </r>
    <r>
      <rPr>
        <sz val="8"/>
        <color rgb="FFFF0000"/>
        <rFont val="ＭＳ ゴシック"/>
        <family val="3"/>
        <charset val="128"/>
      </rPr>
      <t>・資材作製費用：</t>
    </r>
    <r>
      <rPr>
        <sz val="8"/>
        <color rgb="FFFF0000"/>
        <rFont val="Times New Roman"/>
        <family val="1"/>
      </rPr>
      <t>3000</t>
    </r>
    <r>
      <rPr>
        <sz val="8"/>
        <color rgb="FFFF0000"/>
        <rFont val="ＭＳ ゴシック"/>
        <family val="3"/>
        <charset val="128"/>
      </rPr>
      <t>円</t>
    </r>
    <r>
      <rPr>
        <sz val="8"/>
        <color rgb="FFFF0000"/>
        <rFont val="Times New Roman"/>
        <family val="1"/>
      </rPr>
      <t xml:space="preserve">/visit
 </t>
    </r>
    <r>
      <rPr>
        <sz val="8"/>
        <color rgb="FFFF0000"/>
        <rFont val="ＭＳ ゴシック"/>
        <family val="3"/>
        <charset val="128"/>
      </rPr>
      <t>・検体発送費用：</t>
    </r>
    <r>
      <rPr>
        <sz val="8"/>
        <color rgb="FFFF0000"/>
        <rFont val="Times New Roman"/>
        <family val="1"/>
      </rPr>
      <t>4000</t>
    </r>
    <r>
      <rPr>
        <sz val="8"/>
        <color rgb="FFFF0000"/>
        <rFont val="ＭＳ ゴシック"/>
        <family val="3"/>
        <charset val="128"/>
      </rPr>
      <t>円</t>
    </r>
    <r>
      <rPr>
        <sz val="8"/>
        <color rgb="FFFF0000"/>
        <rFont val="Times New Roman"/>
        <family val="1"/>
      </rPr>
      <t>/</t>
    </r>
    <r>
      <rPr>
        <sz val="8"/>
        <color rgb="FFFF0000"/>
        <rFont val="ＭＳ ゴシック"/>
        <family val="3"/>
        <charset val="128"/>
      </rPr>
      <t xml:space="preserve">回
</t>
    </r>
    <r>
      <rPr>
        <b/>
        <sz val="8"/>
        <color rgb="FFFF0000"/>
        <rFont val="Times New Roman"/>
        <family val="1"/>
      </rPr>
      <t xml:space="preserve">
</t>
    </r>
    <r>
      <rPr>
        <sz val="8"/>
        <color rgb="FFFF0000"/>
        <rFont val="Times New Roman"/>
        <family val="1"/>
      </rPr>
      <t xml:space="preserve">
</t>
    </r>
    <r>
      <rPr>
        <b/>
        <sz val="12"/>
        <color rgb="FFFF0000"/>
        <rFont val="ＭＳ Ｐゴシック"/>
        <family val="3"/>
        <charset val="128"/>
      </rPr>
      <t/>
    </r>
    <rPh sb="1" eb="3">
      <t>コテイ</t>
    </rPh>
    <rPh sb="3" eb="4">
      <t>ヒ</t>
    </rPh>
    <rPh sb="11" eb="12">
      <t>エン</t>
    </rPh>
    <rPh sb="13" eb="14">
      <t>ツキ</t>
    </rPh>
    <rPh sb="22" eb="24">
      <t>ソクテイ</t>
    </rPh>
    <rPh sb="24" eb="26">
      <t>ヒヨウ</t>
    </rPh>
    <rPh sb="31" eb="32">
      <t>エン</t>
    </rPh>
    <rPh sb="33" eb="34">
      <t>カイ</t>
    </rPh>
    <rPh sb="37" eb="39">
      <t>カイシュウ</t>
    </rPh>
    <rPh sb="39" eb="41">
      <t>ヒヨウ</t>
    </rPh>
    <rPh sb="52" eb="54">
      <t>シザイ</t>
    </rPh>
    <rPh sb="54" eb="56">
      <t>サクセイ</t>
    </rPh>
    <rPh sb="56" eb="58">
      <t>ヒヨウ</t>
    </rPh>
    <rPh sb="63" eb="64">
      <t>エン</t>
    </rPh>
    <rPh sb="73" eb="75">
      <t>ケンタイ</t>
    </rPh>
    <rPh sb="75" eb="77">
      <t>ハッソウ</t>
    </rPh>
    <rPh sb="77" eb="79">
      <t>ヒヨウ</t>
    </rPh>
    <rPh sb="84" eb="85">
      <t>エン</t>
    </rPh>
    <rPh sb="86" eb="87">
      <t>カイ</t>
    </rPh>
    <phoneticPr fontId="1"/>
  </si>
  <si>
    <r>
      <rPr>
        <sz val="8"/>
        <color rgb="FFFF0000"/>
        <rFont val="ＭＳ ゴシック"/>
        <family val="3"/>
        <charset val="128"/>
      </rPr>
      <t>●固定費：</t>
    </r>
    <r>
      <rPr>
        <sz val="8"/>
        <color rgb="FFFF0000"/>
        <rFont val="Times New Roman"/>
        <family val="1"/>
      </rPr>
      <t>450,000</t>
    </r>
    <r>
      <rPr>
        <sz val="8"/>
        <color rgb="FFFF0000"/>
        <rFont val="ＭＳ ゴシック"/>
        <family val="3"/>
        <charset val="128"/>
      </rPr>
      <t>円</t>
    </r>
    <r>
      <rPr>
        <sz val="8"/>
        <color rgb="FFFF0000"/>
        <rFont val="Times New Roman"/>
        <family val="1"/>
      </rPr>
      <t>/</t>
    </r>
    <r>
      <rPr>
        <sz val="8"/>
        <color rgb="FFFF0000"/>
        <rFont val="ＭＳ ゴシック"/>
        <family val="3"/>
        <charset val="128"/>
      </rPr>
      <t xml:space="preserve">月
●実費：
</t>
    </r>
    <r>
      <rPr>
        <b/>
        <sz val="11"/>
        <color rgb="FFFF0000"/>
        <rFont val="ＭＳ Ｐゴシック"/>
        <family val="3"/>
        <charset val="128"/>
      </rPr>
      <t/>
    </r>
    <rPh sb="1" eb="3">
      <t>コテイ</t>
    </rPh>
    <rPh sb="3" eb="4">
      <t>ヒ</t>
    </rPh>
    <rPh sb="12" eb="13">
      <t>エン</t>
    </rPh>
    <rPh sb="14" eb="15">
      <t>ツキ</t>
    </rPh>
    <rPh sb="17" eb="19">
      <t>ジッピ</t>
    </rPh>
    <phoneticPr fontId="1"/>
  </si>
  <si>
    <r>
      <rPr>
        <sz val="8"/>
        <color rgb="FFFF0000"/>
        <rFont val="ＭＳ ゴシック"/>
        <family val="3"/>
        <charset val="128"/>
      </rPr>
      <t>●初回</t>
    </r>
    <r>
      <rPr>
        <sz val="8"/>
        <color rgb="FFFF0000"/>
        <rFont val="Times New Roman"/>
        <family val="1"/>
      </rPr>
      <t>IRB</t>
    </r>
    <r>
      <rPr>
        <sz val="8"/>
        <color rgb="FFFF0000"/>
        <rFont val="ＭＳ ゴシック"/>
        <family val="3"/>
        <charset val="128"/>
      </rPr>
      <t>：</t>
    </r>
    <r>
      <rPr>
        <sz val="8"/>
        <color rgb="FFFF0000"/>
        <rFont val="Times New Roman"/>
        <family val="1"/>
      </rPr>
      <t>1,000,000</t>
    </r>
    <r>
      <rPr>
        <sz val="8"/>
        <color rgb="FFFF0000"/>
        <rFont val="ＭＳ ゴシック"/>
        <family val="3"/>
        <charset val="128"/>
      </rPr>
      <t xml:space="preserve">円
</t>
    </r>
    <r>
      <rPr>
        <sz val="8"/>
        <color rgb="FFFF0000"/>
        <rFont val="Times New Roman"/>
        <family val="1"/>
      </rPr>
      <t>1</t>
    </r>
    <r>
      <rPr>
        <sz val="8"/>
        <color rgb="FFFF0000"/>
        <rFont val="ＭＳ ゴシック"/>
        <family val="3"/>
        <charset val="128"/>
      </rPr>
      <t>症例：</t>
    </r>
    <r>
      <rPr>
        <sz val="8"/>
        <color rgb="FFFF0000"/>
        <rFont val="Times New Roman"/>
        <family val="1"/>
      </rPr>
      <t>400,000</t>
    </r>
    <r>
      <rPr>
        <sz val="8"/>
        <color rgb="FFFF0000"/>
        <rFont val="ＭＳ ゴシック"/>
        <family val="3"/>
        <charset val="128"/>
      </rPr>
      <t>円</t>
    </r>
    <rPh sb="1" eb="3">
      <t>ショカイ</t>
    </rPh>
    <rPh sb="16" eb="17">
      <t>エン</t>
    </rPh>
    <rPh sb="19" eb="21">
      <t>ショウレイ</t>
    </rPh>
    <rPh sb="29" eb="30">
      <t>エン</t>
    </rPh>
    <phoneticPr fontId="1"/>
  </si>
  <si>
    <r>
      <rPr>
        <sz val="8"/>
        <color rgb="FFFF0000"/>
        <rFont val="ＭＳ ゴシック"/>
        <family val="3"/>
        <charset val="128"/>
      </rPr>
      <t>●初回</t>
    </r>
    <r>
      <rPr>
        <sz val="8"/>
        <color rgb="FFFF0000"/>
        <rFont val="Times New Roman"/>
        <family val="1"/>
      </rPr>
      <t>IRB</t>
    </r>
    <r>
      <rPr>
        <sz val="8"/>
        <color rgb="FFFF0000"/>
        <rFont val="ＭＳ ゴシック"/>
        <family val="3"/>
        <charset val="128"/>
      </rPr>
      <t>：</t>
    </r>
    <r>
      <rPr>
        <sz val="8"/>
        <color rgb="FFFF0000"/>
        <rFont val="Times New Roman"/>
        <family val="1"/>
      </rPr>
      <t>1,250,000</t>
    </r>
    <r>
      <rPr>
        <sz val="8"/>
        <color rgb="FFFF0000"/>
        <rFont val="ＭＳ ゴシック"/>
        <family val="3"/>
        <charset val="128"/>
      </rPr>
      <t xml:space="preserve">円
</t>
    </r>
    <r>
      <rPr>
        <sz val="8"/>
        <color rgb="FFFF0000"/>
        <rFont val="Times New Roman"/>
        <family val="1"/>
      </rPr>
      <t>1</t>
    </r>
    <r>
      <rPr>
        <sz val="8"/>
        <color rgb="FFFF0000"/>
        <rFont val="ＭＳ ゴシック"/>
        <family val="3"/>
        <charset val="128"/>
      </rPr>
      <t>症例：</t>
    </r>
    <r>
      <rPr>
        <sz val="8"/>
        <color rgb="FFFF0000"/>
        <rFont val="Times New Roman"/>
        <family val="1"/>
      </rPr>
      <t>400,000</t>
    </r>
    <r>
      <rPr>
        <sz val="8"/>
        <color rgb="FFFF0000"/>
        <rFont val="ＭＳ ゴシック"/>
        <family val="3"/>
        <charset val="128"/>
      </rPr>
      <t>円</t>
    </r>
    <rPh sb="1" eb="3">
      <t>ショカイ</t>
    </rPh>
    <rPh sb="16" eb="17">
      <t>エン</t>
    </rPh>
    <rPh sb="19" eb="21">
      <t>ショウレイ</t>
    </rPh>
    <rPh sb="29" eb="30">
      <t>エン</t>
    </rPh>
    <phoneticPr fontId="1"/>
  </si>
  <si>
    <r>
      <rPr>
        <sz val="8"/>
        <color rgb="FFFF0000"/>
        <rFont val="ＭＳ ゴシック"/>
        <family val="3"/>
        <charset val="128"/>
      </rPr>
      <t>●初回</t>
    </r>
    <r>
      <rPr>
        <sz val="8"/>
        <color rgb="FFFF0000"/>
        <rFont val="Times New Roman"/>
        <family val="1"/>
      </rPr>
      <t>IRB</t>
    </r>
    <r>
      <rPr>
        <sz val="8"/>
        <color rgb="FFFF0000"/>
        <rFont val="ＭＳ ゴシック"/>
        <family val="3"/>
        <charset val="128"/>
      </rPr>
      <t>：</t>
    </r>
    <r>
      <rPr>
        <sz val="8"/>
        <color rgb="FFFF0000"/>
        <rFont val="Times New Roman"/>
        <family val="1"/>
      </rPr>
      <t>960,000</t>
    </r>
    <r>
      <rPr>
        <sz val="8"/>
        <color rgb="FFFF0000"/>
        <rFont val="ＭＳ ゴシック"/>
        <family val="3"/>
        <charset val="128"/>
      </rPr>
      <t xml:space="preserve">円
</t>
    </r>
    <r>
      <rPr>
        <sz val="8"/>
        <color rgb="FFFF0000"/>
        <rFont val="Times New Roman"/>
        <family val="1"/>
      </rPr>
      <t>1</t>
    </r>
    <r>
      <rPr>
        <sz val="8"/>
        <color rgb="FFFF0000"/>
        <rFont val="ＭＳ ゴシック"/>
        <family val="3"/>
        <charset val="128"/>
      </rPr>
      <t>症例：</t>
    </r>
    <r>
      <rPr>
        <sz val="8"/>
        <color rgb="FFFF0000"/>
        <rFont val="Times New Roman"/>
        <family val="1"/>
      </rPr>
      <t>400,000</t>
    </r>
    <r>
      <rPr>
        <sz val="8"/>
        <color rgb="FFFF0000"/>
        <rFont val="ＭＳ ゴシック"/>
        <family val="3"/>
        <charset val="128"/>
      </rPr>
      <t>円</t>
    </r>
    <rPh sb="1" eb="3">
      <t>ショカイ</t>
    </rPh>
    <rPh sb="14" eb="15">
      <t>エン</t>
    </rPh>
    <rPh sb="17" eb="19">
      <t>ショウレイ</t>
    </rPh>
    <rPh sb="27" eb="28">
      <t>エン</t>
    </rPh>
    <phoneticPr fontId="1"/>
  </si>
  <si>
    <r>
      <rPr>
        <sz val="8"/>
        <color rgb="FFFF0000"/>
        <rFont val="ＭＳ ゴシック"/>
        <family val="3"/>
        <charset val="128"/>
      </rPr>
      <t xml:space="preserve">●固定費
</t>
    </r>
    <r>
      <rPr>
        <sz val="8"/>
        <color rgb="FFFF0000"/>
        <rFont val="Times New Roman"/>
        <family val="1"/>
      </rPr>
      <t>8</t>
    </r>
    <r>
      <rPr>
        <sz val="8"/>
        <color rgb="FFFF0000"/>
        <rFont val="ＭＳ ゴシック"/>
        <family val="3"/>
        <charset val="128"/>
      </rPr>
      <t xml:space="preserve">月〆→治験薬製造費用
</t>
    </r>
    <r>
      <rPr>
        <sz val="8"/>
        <color rgb="FFFF0000"/>
        <rFont val="Times New Roman"/>
        <family val="1"/>
      </rPr>
      <t>9</t>
    </r>
    <r>
      <rPr>
        <sz val="8"/>
        <color rgb="FFFF0000"/>
        <rFont val="ＭＳ ゴシック"/>
        <family val="3"/>
        <charset val="128"/>
      </rPr>
      <t>月〆以降→安定性試験</t>
    </r>
    <r>
      <rPr>
        <sz val="8"/>
        <color rgb="FFFF0000"/>
        <rFont val="Times New Roman"/>
        <family val="1"/>
      </rPr>
      <t>+</t>
    </r>
    <r>
      <rPr>
        <sz val="8"/>
        <color rgb="FFFF0000"/>
        <rFont val="ＭＳ ゴシック"/>
        <family val="3"/>
        <charset val="128"/>
      </rPr>
      <t xml:space="preserve">保管費用
</t>
    </r>
    <r>
      <rPr>
        <b/>
        <sz val="11"/>
        <color rgb="FFFF0000"/>
        <rFont val="ＭＳ Ｐゴシック"/>
        <family val="3"/>
        <charset val="128"/>
      </rPr>
      <t/>
    </r>
    <rPh sb="6" eb="7">
      <t>ガツ</t>
    </rPh>
    <rPh sb="9" eb="11">
      <t>チケン</t>
    </rPh>
    <rPh sb="11" eb="12">
      <t>ヤク</t>
    </rPh>
    <rPh sb="12" eb="14">
      <t>セイゾウ</t>
    </rPh>
    <rPh sb="14" eb="16">
      <t>ヒヨウ</t>
    </rPh>
    <rPh sb="18" eb="19">
      <t>ガツ</t>
    </rPh>
    <rPh sb="20" eb="22">
      <t>イコウ</t>
    </rPh>
    <rPh sb="23" eb="26">
      <t>アンテイセイ</t>
    </rPh>
    <rPh sb="26" eb="28">
      <t>シケン</t>
    </rPh>
    <rPh sb="29" eb="31">
      <t>ホカン</t>
    </rPh>
    <rPh sb="31" eb="33">
      <t>ヒヨウ</t>
    </rPh>
    <phoneticPr fontId="1"/>
  </si>
  <si>
    <r>
      <t>CRO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>[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>A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 xml:space="preserve">]
</t>
    </r>
    <r>
      <rPr>
        <sz val="11"/>
        <color rgb="FFFF0000"/>
        <rFont val="Times New Roman"/>
        <family val="1"/>
      </rPr>
      <t>(</t>
    </r>
    <r>
      <rPr>
        <sz val="11"/>
        <color rgb="FFFF0000"/>
        <rFont val="ＭＳ ゴシック"/>
        <family val="3"/>
        <charset val="128"/>
      </rPr>
      <t>治験薬製造と安定性試験</t>
    </r>
    <r>
      <rPr>
        <sz val="11"/>
        <color rgb="FFFF0000"/>
        <rFont val="Times New Roman"/>
        <family val="1"/>
      </rPr>
      <t>)</t>
    </r>
    <rPh sb="11" eb="14">
      <t>チケンヤク</t>
    </rPh>
    <rPh sb="14" eb="16">
      <t>セイゾウ</t>
    </rPh>
    <rPh sb="17" eb="20">
      <t>アンテイセイ</t>
    </rPh>
    <rPh sb="20" eb="22">
      <t>シケン</t>
    </rPh>
    <phoneticPr fontId="1"/>
  </si>
  <si>
    <r>
      <t>CRO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>[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>B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 xml:space="preserve">]
</t>
    </r>
    <r>
      <rPr>
        <sz val="11"/>
        <color rgb="FFFF0000"/>
        <rFont val="Times New Roman"/>
        <family val="1"/>
      </rPr>
      <t>(</t>
    </r>
    <r>
      <rPr>
        <sz val="11"/>
        <color rgb="FFFF0000"/>
        <rFont val="ＭＳ ゴシック"/>
        <family val="3"/>
        <charset val="128"/>
      </rPr>
      <t>モニタリング</t>
    </r>
    <r>
      <rPr>
        <sz val="11"/>
        <color rgb="FFFF0000"/>
        <rFont val="Times New Roman"/>
        <family val="1"/>
      </rPr>
      <t>)</t>
    </r>
    <phoneticPr fontId="1"/>
  </si>
  <si>
    <r>
      <t>CRO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>[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>C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 xml:space="preserve">]
</t>
    </r>
    <r>
      <rPr>
        <sz val="11"/>
        <color rgb="FFFF0000"/>
        <rFont val="Times New Roman"/>
        <family val="1"/>
      </rPr>
      <t>(</t>
    </r>
    <r>
      <rPr>
        <sz val="11"/>
        <color rgb="FFFF0000"/>
        <rFont val="ＭＳ ゴシック"/>
        <family val="3"/>
        <charset val="128"/>
      </rPr>
      <t>監査</t>
    </r>
    <r>
      <rPr>
        <sz val="11"/>
        <color rgb="FFFF0000"/>
        <rFont val="Times New Roman"/>
        <family val="1"/>
      </rPr>
      <t>)</t>
    </r>
    <rPh sb="11" eb="13">
      <t>カンサ</t>
    </rPh>
    <phoneticPr fontId="1"/>
  </si>
  <si>
    <r>
      <t>CRO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>[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>D</t>
    </r>
    <r>
      <rPr>
        <sz val="11"/>
        <color theme="1"/>
        <rFont val="ＭＳ ゴシック"/>
        <family val="3"/>
        <charset val="128"/>
      </rPr>
      <t>　</t>
    </r>
    <r>
      <rPr>
        <sz val="11"/>
        <color theme="1"/>
        <rFont val="Times New Roman"/>
        <family val="1"/>
      </rPr>
      <t xml:space="preserve">]
</t>
    </r>
    <r>
      <rPr>
        <sz val="11"/>
        <color rgb="FFFF0000"/>
        <rFont val="Times New Roman"/>
        <family val="1"/>
      </rPr>
      <t>(DM)</t>
    </r>
    <phoneticPr fontId="1"/>
  </si>
  <si>
    <r>
      <rPr>
        <sz val="11"/>
        <color theme="1"/>
        <rFont val="ＭＳ ゴシック"/>
        <family val="3"/>
        <charset val="128"/>
      </rPr>
      <t xml:space="preserve">中央測定機関
</t>
    </r>
    <r>
      <rPr>
        <sz val="11"/>
        <color theme="1"/>
        <rFont val="Times New Roman"/>
        <family val="1"/>
      </rPr>
      <t>[XX</t>
    </r>
    <r>
      <rPr>
        <sz val="11"/>
        <color theme="1"/>
        <rFont val="ＭＳ ゴシック"/>
        <family val="3"/>
        <charset val="128"/>
      </rPr>
      <t>検査会社</t>
    </r>
    <r>
      <rPr>
        <sz val="11"/>
        <color theme="1"/>
        <rFont val="Times New Roman"/>
        <family val="1"/>
      </rPr>
      <t>]</t>
    </r>
    <rPh sb="0" eb="2">
      <t>チュウオウ</t>
    </rPh>
    <rPh sb="2" eb="4">
      <t>ソクテイ</t>
    </rPh>
    <rPh sb="4" eb="6">
      <t>キカン</t>
    </rPh>
    <rPh sb="10" eb="12">
      <t>ケンサ</t>
    </rPh>
    <rPh sb="12" eb="14">
      <t>カイシャ</t>
    </rPh>
    <phoneticPr fontId="1"/>
  </si>
  <si>
    <r>
      <rPr>
        <b/>
        <sz val="14"/>
        <color theme="1"/>
        <rFont val="Times New Roman"/>
        <family val="1"/>
      </rPr>
      <t>20XX</t>
    </r>
    <r>
      <rPr>
        <b/>
        <sz val="14"/>
        <color theme="1"/>
        <rFont val="ＭＳ Ｐゴシック"/>
        <family val="3"/>
        <charset val="128"/>
      </rPr>
      <t>年度　累計推移シート</t>
    </r>
    <phoneticPr fontId="1"/>
  </si>
  <si>
    <r>
      <rPr>
        <b/>
        <sz val="14"/>
        <color theme="1"/>
        <rFont val="Times New Roman"/>
        <family val="1"/>
      </rPr>
      <t>20XX</t>
    </r>
    <r>
      <rPr>
        <b/>
        <sz val="14"/>
        <color theme="1"/>
        <rFont val="ＭＳ Ｐゴシック"/>
        <family val="3"/>
        <charset val="128"/>
      </rPr>
      <t>年度　研究費管理シート</t>
    </r>
    <rPh sb="7" eb="9">
      <t>ケンキュウ</t>
    </rPh>
    <rPh sb="9" eb="10">
      <t>ヒ</t>
    </rPh>
    <rPh sb="10" eb="12">
      <t>カンリ</t>
    </rPh>
    <phoneticPr fontId="1"/>
  </si>
  <si>
    <r>
      <rPr>
        <b/>
        <sz val="14"/>
        <color theme="1"/>
        <rFont val="Times New Roman"/>
        <family val="1"/>
      </rPr>
      <t>20XX</t>
    </r>
    <r>
      <rPr>
        <b/>
        <sz val="14"/>
        <color theme="1"/>
        <rFont val="ＭＳ ゴシック"/>
        <family val="3"/>
        <charset val="128"/>
      </rPr>
      <t>年度　見積シート</t>
    </r>
    <rPh sb="7" eb="9">
      <t>ミツモリ</t>
    </rPh>
    <phoneticPr fontId="1"/>
  </si>
  <si>
    <t>支出額(累計）</t>
    <rPh sb="0" eb="2">
      <t>シシュツ</t>
    </rPh>
    <rPh sb="2" eb="3">
      <t>ガク</t>
    </rPh>
    <rPh sb="4" eb="6">
      <t>ルイケイ</t>
    </rPh>
    <phoneticPr fontId="1"/>
  </si>
  <si>
    <t>見積額（累計）</t>
    <rPh sb="0" eb="2">
      <t>ミツ</t>
    </rPh>
    <rPh sb="2" eb="3">
      <t>ガク</t>
    </rPh>
    <rPh sb="4" eb="6">
      <t>ルイケイ</t>
    </rPh>
    <phoneticPr fontId="1"/>
  </si>
  <si>
    <t>支出額（累計）</t>
    <rPh sb="0" eb="2">
      <t>シシュツ</t>
    </rPh>
    <rPh sb="2" eb="3">
      <t>ガク</t>
    </rPh>
    <rPh sb="4" eb="6">
      <t>ルイケイ</t>
    </rPh>
    <phoneticPr fontId="1"/>
  </si>
  <si>
    <r>
      <t>日本医師会</t>
    </r>
    <r>
      <rPr>
        <sz val="10.5"/>
        <color theme="1"/>
        <rFont val="Arial"/>
        <family val="2"/>
      </rPr>
      <t xml:space="preserve"> StM</t>
    </r>
    <r>
      <rPr>
        <sz val="10.5"/>
        <color theme="1"/>
        <rFont val="ＭＳ ゴシック"/>
        <family val="3"/>
        <charset val="128"/>
      </rPr>
      <t>ツール</t>
    </r>
    <r>
      <rPr>
        <sz val="10.5"/>
        <color theme="1"/>
        <rFont val="Arial"/>
        <family val="2"/>
      </rPr>
      <t>WG 2020</t>
    </r>
    <r>
      <rPr>
        <sz val="10.5"/>
        <color theme="1"/>
        <rFont val="ＭＳ ゴシック"/>
        <family val="3"/>
        <charset val="128"/>
      </rPr>
      <t>（</t>
    </r>
    <r>
      <rPr>
        <sz val="10.5"/>
        <color theme="1"/>
        <rFont val="Arial"/>
        <family val="2"/>
      </rPr>
      <t>2020</t>
    </r>
    <r>
      <rPr>
        <sz val="10.5"/>
        <color theme="1"/>
        <rFont val="ＭＳ ゴシック"/>
        <family val="3"/>
        <charset val="128"/>
      </rPr>
      <t>年</t>
    </r>
    <r>
      <rPr>
        <sz val="10.5"/>
        <color theme="1"/>
        <rFont val="Arial"/>
        <family val="2"/>
      </rPr>
      <t>4</t>
    </r>
    <r>
      <rPr>
        <sz val="10.5"/>
        <color theme="1"/>
        <rFont val="ＭＳ ゴシック"/>
        <family val="3"/>
        <charset val="128"/>
      </rPr>
      <t>月作成）</t>
    </r>
    <phoneticPr fontId="1"/>
  </si>
  <si>
    <r>
      <t>日本医師会</t>
    </r>
    <r>
      <rPr>
        <sz val="10.5"/>
        <color theme="1"/>
        <rFont val="Arial"/>
        <family val="2"/>
      </rPr>
      <t xml:space="preserve"> StM</t>
    </r>
    <r>
      <rPr>
        <sz val="10.5"/>
        <color theme="1"/>
        <rFont val="ＭＳ ゴシック"/>
        <family val="3"/>
        <charset val="128"/>
      </rPr>
      <t>ツール</t>
    </r>
    <r>
      <rPr>
        <sz val="10.5"/>
        <color theme="1"/>
        <rFont val="Arial"/>
        <family val="2"/>
      </rPr>
      <t>WG 2020</t>
    </r>
    <r>
      <rPr>
        <sz val="10.5"/>
        <color theme="1"/>
        <rFont val="ＭＳ ゴシック"/>
        <family val="3"/>
        <charset val="128"/>
      </rPr>
      <t>（</t>
    </r>
    <r>
      <rPr>
        <sz val="10.5"/>
        <color theme="1"/>
        <rFont val="Arial"/>
        <family val="2"/>
      </rPr>
      <t>2020</t>
    </r>
    <r>
      <rPr>
        <sz val="10.5"/>
        <color theme="1"/>
        <rFont val="ＭＳ ゴシック"/>
        <family val="3"/>
        <charset val="128"/>
      </rPr>
      <t>年</t>
    </r>
    <r>
      <rPr>
        <sz val="10.5"/>
        <color theme="1"/>
        <rFont val="Arial"/>
        <family val="2"/>
      </rPr>
      <t>4</t>
    </r>
    <r>
      <rPr>
        <sz val="10.5"/>
        <color theme="1"/>
        <rFont val="ＭＳ ゴシック"/>
        <family val="3"/>
        <charset val="128"/>
      </rPr>
      <t>月作成）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</si>
</sst>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3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1"/>
      <color indexed="8"/>
      <name val="Arial"/>
      <family val="2"/>
    </font>
    <font>
      <sz val="9"/>
      <color rgb="FFFF0000"/>
      <name val="Arial"/>
      <family val="2"/>
    </font>
    <font>
      <sz val="11"/>
      <color rgb="FFFF0000"/>
      <name val="Arial"/>
      <family val="2"/>
    </font>
    <font>
      <sz val="9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sz val="9"/>
      <color rgb="FFFF0000"/>
      <name val="Times New Roman"/>
      <family val="1"/>
    </font>
    <font>
      <b/>
      <sz val="11"/>
      <color theme="1"/>
      <name val="Times New Roman"/>
      <family val="1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9"/>
      <color rgb="FFFF0000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2"/>
      <color theme="1"/>
      <name val="Times New Roman"/>
      <family val="1"/>
    </font>
    <font>
      <sz val="11"/>
      <color rgb="FFFF0000"/>
      <name val="ＭＳ ゴシック"/>
      <family val="3"/>
      <charset val="128"/>
    </font>
    <font>
      <sz val="11"/>
      <color rgb="FFFF0000"/>
      <name val="Times New Roman"/>
      <family val="1"/>
    </font>
    <font>
      <b/>
      <sz val="14"/>
      <color theme="1"/>
      <name val="ＭＳ 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4"/>
      <color theme="1"/>
      <name val="Times New Roman"/>
      <family val="1"/>
    </font>
    <font>
      <sz val="11"/>
      <color theme="1"/>
      <name val="ＭＳ Ｐ明朝"/>
      <family val="1"/>
      <charset val="128"/>
    </font>
    <font>
      <sz val="10.5"/>
      <color theme="1"/>
      <name val="ＭＳ ゴシック"/>
      <family val="3"/>
      <charset val="128"/>
    </font>
    <font>
      <sz val="10.5"/>
      <color theme="1"/>
      <name val="Arial"/>
      <family val="2"/>
    </font>
    <font>
      <sz val="8"/>
      <color rgb="FFFF0000"/>
      <name val="Arial"/>
      <family val="2"/>
    </font>
    <font>
      <sz val="8"/>
      <color rgb="FFFF0000"/>
      <name val="ＭＳ Ｐゴシック"/>
      <family val="3"/>
      <charset val="128"/>
    </font>
    <font>
      <sz val="8"/>
      <color rgb="FFFF0000"/>
      <name val="Times New Roman"/>
      <family val="1"/>
    </font>
    <font>
      <sz val="8"/>
      <color rgb="FFFF0000"/>
      <name val="ＭＳ ゴシック"/>
      <family val="3"/>
      <charset val="128"/>
    </font>
    <font>
      <b/>
      <sz val="8"/>
      <color rgb="FFFF0000"/>
      <name val="Times New Roman"/>
      <family val="1"/>
    </font>
    <font>
      <sz val="8"/>
      <color theme="1"/>
      <name val="ＭＳ ゴシック"/>
      <family val="3"/>
      <charset val="128"/>
    </font>
    <font>
      <sz val="8"/>
      <color theme="1"/>
      <name val="Arial"/>
      <family val="2"/>
    </font>
    <font>
      <sz val="8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130">
    <xf numFmtId="0" fontId="0" fillId="0" borderId="0" xfId="0">
      <alignment vertical="center"/>
    </xf>
    <xf numFmtId="0" fontId="2" fillId="0" borderId="0" xfId="0" applyFont="1" applyFill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>
      <alignment vertical="center"/>
    </xf>
    <xf numFmtId="14" fontId="2" fillId="0" borderId="0" xfId="0" applyNumberFormat="1" applyFont="1" applyFill="1" applyAlignment="1">
      <alignment horizontal="right" vertical="center"/>
    </xf>
    <xf numFmtId="14" fontId="2" fillId="0" borderId="0" xfId="0" applyNumberFormat="1" applyFont="1" applyFill="1">
      <alignment vertical="center"/>
    </xf>
    <xf numFmtId="176" fontId="2" fillId="0" borderId="0" xfId="0" applyNumberFormat="1" applyFont="1" applyFill="1">
      <alignment vertical="center"/>
    </xf>
    <xf numFmtId="0" fontId="2" fillId="0" borderId="8" xfId="0" applyFont="1" applyFill="1" applyBorder="1" applyAlignment="1">
      <alignment horizontal="center" vertical="center"/>
    </xf>
    <xf numFmtId="176" fontId="8" fillId="0" borderId="0" xfId="0" applyNumberFormat="1" applyFont="1" applyFill="1">
      <alignment vertical="center"/>
    </xf>
    <xf numFmtId="176" fontId="17" fillId="0" borderId="0" xfId="0" applyNumberFormat="1" applyFont="1" applyFill="1">
      <alignment vertical="center"/>
    </xf>
    <xf numFmtId="0" fontId="17" fillId="0" borderId="0" xfId="0" applyFont="1" applyFill="1">
      <alignment vertical="center"/>
    </xf>
    <xf numFmtId="0" fontId="17" fillId="0" borderId="0" xfId="0" applyFont="1" applyFill="1" applyAlignment="1">
      <alignment horizontal="right" vertical="center"/>
    </xf>
    <xf numFmtId="0" fontId="20" fillId="0" borderId="0" xfId="0" applyFont="1" applyFill="1" applyBorder="1" applyAlignment="1">
      <alignment horizontal="center" vertical="center"/>
    </xf>
    <xf numFmtId="0" fontId="17" fillId="0" borderId="0" xfId="0" applyFont="1" applyFill="1" applyBorder="1">
      <alignment vertical="center"/>
    </xf>
    <xf numFmtId="0" fontId="17" fillId="0" borderId="7" xfId="0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9" fillId="0" borderId="3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176" fontId="12" fillId="3" borderId="1" xfId="0" applyNumberFormat="1" applyFont="1" applyFill="1" applyBorder="1">
      <alignment vertical="center"/>
    </xf>
    <xf numFmtId="176" fontId="15" fillId="4" borderId="1" xfId="0" applyNumberFormat="1" applyFont="1" applyFill="1" applyBorder="1" applyAlignment="1">
      <alignment horizontal="center" vertical="center"/>
    </xf>
    <xf numFmtId="176" fontId="12" fillId="0" borderId="3" xfId="0" applyNumberFormat="1" applyFont="1" applyFill="1" applyBorder="1" applyAlignment="1">
      <alignment horizontal="center" vertical="center"/>
    </xf>
    <xf numFmtId="176" fontId="12" fillId="0" borderId="1" xfId="0" applyNumberFormat="1" applyFont="1" applyFill="1" applyBorder="1" applyAlignment="1">
      <alignment horizontal="center" vertical="center"/>
    </xf>
    <xf numFmtId="176" fontId="12" fillId="2" borderId="1" xfId="0" applyNumberFormat="1" applyFont="1" applyFill="1" applyBorder="1" applyAlignment="1">
      <alignment horizontal="center" vertical="center"/>
    </xf>
    <xf numFmtId="176" fontId="12" fillId="0" borderId="2" xfId="0" applyNumberFormat="1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0" borderId="17" xfId="0" applyFont="1" applyFill="1" applyBorder="1" applyAlignment="1">
      <alignment horizontal="center" vertical="center"/>
    </xf>
    <xf numFmtId="176" fontId="12" fillId="3" borderId="13" xfId="0" applyNumberFormat="1" applyFont="1" applyFill="1" applyBorder="1">
      <alignment vertical="center"/>
    </xf>
    <xf numFmtId="176" fontId="12" fillId="0" borderId="15" xfId="0" applyNumberFormat="1" applyFont="1" applyFill="1" applyBorder="1">
      <alignment vertical="center"/>
    </xf>
    <xf numFmtId="176" fontId="12" fillId="0" borderId="11" xfId="0" applyNumberFormat="1" applyFont="1" applyFill="1" applyBorder="1">
      <alignment vertical="center"/>
    </xf>
    <xf numFmtId="176" fontId="11" fillId="0" borderId="2" xfId="0" applyNumberFormat="1" applyFont="1" applyFill="1" applyBorder="1" applyAlignment="1">
      <alignment horizontal="center" vertical="center" wrapText="1"/>
    </xf>
    <xf numFmtId="176" fontId="15" fillId="0" borderId="3" xfId="0" applyNumberFormat="1" applyFont="1" applyFill="1" applyBorder="1" applyAlignment="1">
      <alignment horizontal="center" vertical="center"/>
    </xf>
    <xf numFmtId="176" fontId="12" fillId="3" borderId="3" xfId="0" applyNumberFormat="1" applyFont="1" applyFill="1" applyBorder="1">
      <alignment vertical="center"/>
    </xf>
    <xf numFmtId="176" fontId="17" fillId="3" borderId="8" xfId="0" applyNumberFormat="1" applyFont="1" applyFill="1" applyBorder="1" applyAlignment="1">
      <alignment horizontal="center" vertical="center"/>
    </xf>
    <xf numFmtId="55" fontId="14" fillId="0" borderId="2" xfId="0" applyNumberFormat="1" applyFont="1" applyFill="1" applyBorder="1" applyAlignment="1">
      <alignment horizontal="center" vertical="center" shrinkToFit="1"/>
    </xf>
    <xf numFmtId="176" fontId="23" fillId="0" borderId="2" xfId="0" applyNumberFormat="1" applyFont="1" applyFill="1" applyBorder="1" applyAlignment="1">
      <alignment horizontal="center" vertical="center"/>
    </xf>
    <xf numFmtId="176" fontId="23" fillId="0" borderId="1" xfId="0" applyNumberFormat="1" applyFont="1" applyFill="1" applyBorder="1" applyAlignment="1">
      <alignment horizontal="center" vertical="center"/>
    </xf>
    <xf numFmtId="176" fontId="23" fillId="3" borderId="1" xfId="0" applyNumberFormat="1" applyFont="1" applyFill="1" applyBorder="1">
      <alignment vertical="center"/>
    </xf>
    <xf numFmtId="176" fontId="13" fillId="4" borderId="1" xfId="0" applyNumberFormat="1" applyFont="1" applyFill="1" applyBorder="1" applyAlignment="1">
      <alignment horizontal="center" vertical="center"/>
    </xf>
    <xf numFmtId="176" fontId="23" fillId="3" borderId="13" xfId="0" applyNumberFormat="1" applyFont="1" applyFill="1" applyBorder="1">
      <alignment vertical="center"/>
    </xf>
    <xf numFmtId="176" fontId="23" fillId="0" borderId="15" xfId="0" applyNumberFormat="1" applyFont="1" applyFill="1" applyBorder="1">
      <alignment vertical="center"/>
    </xf>
    <xf numFmtId="55" fontId="14" fillId="0" borderId="3" xfId="0" applyNumberFormat="1" applyFont="1" applyFill="1" applyBorder="1" applyAlignment="1">
      <alignment horizontal="center" vertical="center" shrinkToFit="1"/>
    </xf>
    <xf numFmtId="176" fontId="23" fillId="0" borderId="3" xfId="0" applyNumberFormat="1" applyFont="1" applyFill="1" applyBorder="1" applyAlignment="1">
      <alignment horizontal="center" vertical="center"/>
    </xf>
    <xf numFmtId="55" fontId="14" fillId="0" borderId="1" xfId="0" applyNumberFormat="1" applyFont="1" applyFill="1" applyBorder="1" applyAlignment="1">
      <alignment horizontal="center" vertical="center" shrinkToFit="1"/>
    </xf>
    <xf numFmtId="176" fontId="23" fillId="3" borderId="4" xfId="0" applyNumberFormat="1" applyFont="1" applyFill="1" applyBorder="1">
      <alignment vertical="center"/>
    </xf>
    <xf numFmtId="176" fontId="23" fillId="0" borderId="11" xfId="0" applyNumberFormat="1" applyFont="1" applyFill="1" applyBorder="1">
      <alignment vertical="center"/>
    </xf>
    <xf numFmtId="176" fontId="14" fillId="0" borderId="2" xfId="0" applyNumberFormat="1" applyFont="1" applyFill="1" applyBorder="1" applyAlignment="1">
      <alignment horizontal="center" vertical="center" wrapText="1"/>
    </xf>
    <xf numFmtId="176" fontId="13" fillId="0" borderId="3" xfId="0" applyNumberFormat="1" applyFont="1" applyFill="1" applyBorder="1" applyAlignment="1">
      <alignment horizontal="center" vertical="center"/>
    </xf>
    <xf numFmtId="0" fontId="23" fillId="0" borderId="11" xfId="0" applyFont="1" applyFill="1" applyBorder="1">
      <alignment vertical="center"/>
    </xf>
    <xf numFmtId="176" fontId="23" fillId="3" borderId="3" xfId="0" applyNumberFormat="1" applyFont="1" applyFill="1" applyBorder="1">
      <alignment vertical="center"/>
    </xf>
    <xf numFmtId="0" fontId="12" fillId="0" borderId="2" xfId="0" applyFont="1" applyFill="1" applyBorder="1" applyAlignment="1">
      <alignment horizontal="center" vertical="center" wrapText="1"/>
    </xf>
    <xf numFmtId="14" fontId="12" fillId="0" borderId="0" xfId="0" applyNumberFormat="1" applyFont="1" applyFill="1" applyAlignment="1">
      <alignment horizontal="right" vertical="center"/>
    </xf>
    <xf numFmtId="0" fontId="19" fillId="4" borderId="8" xfId="0" applyFont="1" applyFill="1" applyBorder="1" applyAlignment="1">
      <alignment horizontal="center" vertical="center"/>
    </xf>
    <xf numFmtId="0" fontId="24" fillId="0" borderId="0" xfId="0" applyFont="1" applyFill="1" applyAlignment="1">
      <alignment vertical="center"/>
    </xf>
    <xf numFmtId="176" fontId="23" fillId="2" borderId="1" xfId="0" applyNumberFormat="1" applyFont="1" applyFill="1" applyBorder="1" applyAlignment="1">
      <alignment horizontal="center" vertical="center"/>
    </xf>
    <xf numFmtId="0" fontId="28" fillId="0" borderId="0" xfId="0" applyFont="1" applyAlignment="1">
      <alignment horizontal="right" vertical="center"/>
    </xf>
    <xf numFmtId="0" fontId="30" fillId="0" borderId="1" xfId="0" applyFont="1" applyFill="1" applyBorder="1" applyAlignment="1">
      <alignment vertical="top" wrapText="1"/>
    </xf>
    <xf numFmtId="0" fontId="32" fillId="0" borderId="1" xfId="0" applyFont="1" applyFill="1" applyBorder="1" applyAlignment="1">
      <alignment horizontal="left" vertical="top" wrapText="1"/>
    </xf>
    <xf numFmtId="0" fontId="32" fillId="0" borderId="1" xfId="0" applyFont="1" applyFill="1" applyBorder="1" applyAlignment="1">
      <alignment vertical="top" wrapText="1"/>
    </xf>
    <xf numFmtId="0" fontId="33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vertical="top" wrapText="1"/>
    </xf>
    <xf numFmtId="0" fontId="35" fillId="0" borderId="1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center" vertical="center" wrapText="1"/>
    </xf>
    <xf numFmtId="55" fontId="14" fillId="0" borderId="13" xfId="0" applyNumberFormat="1" applyFont="1" applyFill="1" applyBorder="1" applyAlignment="1">
      <alignment horizontal="center" vertical="center" shrinkToFit="1"/>
    </xf>
    <xf numFmtId="55" fontId="14" fillId="0" borderId="4" xfId="0" applyNumberFormat="1" applyFont="1" applyFill="1" applyBorder="1" applyAlignment="1">
      <alignment horizontal="center" vertical="center" shrinkToFit="1"/>
    </xf>
    <xf numFmtId="55" fontId="14" fillId="0" borderId="12" xfId="0" applyNumberFormat="1" applyFont="1" applyFill="1" applyBorder="1" applyAlignment="1">
      <alignment horizontal="center" vertical="center" shrinkToFit="1"/>
    </xf>
    <xf numFmtId="0" fontId="19" fillId="4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76" fontId="13" fillId="5" borderId="1" xfId="0" applyNumberFormat="1" applyFont="1" applyFill="1" applyBorder="1" applyAlignment="1">
      <alignment horizontal="center" vertical="center"/>
    </xf>
    <xf numFmtId="176" fontId="13" fillId="3" borderId="4" xfId="0" applyNumberFormat="1" applyFont="1" applyFill="1" applyBorder="1">
      <alignment vertical="center"/>
    </xf>
    <xf numFmtId="0" fontId="12" fillId="6" borderId="8" xfId="0" applyFont="1" applyFill="1" applyBorder="1" applyAlignment="1">
      <alignment horizontal="center" vertical="center"/>
    </xf>
    <xf numFmtId="176" fontId="23" fillId="6" borderId="3" xfId="0" applyNumberFormat="1" applyFont="1" applyFill="1" applyBorder="1" applyAlignment="1">
      <alignment horizontal="right" vertical="center"/>
    </xf>
    <xf numFmtId="176" fontId="23" fillId="6" borderId="1" xfId="0" applyNumberFormat="1" applyFont="1" applyFill="1" applyBorder="1" applyAlignment="1">
      <alignment horizontal="right" vertical="center"/>
    </xf>
    <xf numFmtId="176" fontId="13" fillId="6" borderId="1" xfId="0" applyNumberFormat="1" applyFont="1" applyFill="1" applyBorder="1" applyAlignment="1">
      <alignment horizontal="right" vertical="center"/>
    </xf>
    <xf numFmtId="0" fontId="17" fillId="0" borderId="1" xfId="0" applyFont="1" applyFill="1" applyBorder="1">
      <alignment vertical="center"/>
    </xf>
    <xf numFmtId="176" fontId="13" fillId="4" borderId="1" xfId="0" applyNumberFormat="1" applyFont="1" applyFill="1" applyBorder="1">
      <alignment vertical="center"/>
    </xf>
    <xf numFmtId="0" fontId="12" fillId="0" borderId="24" xfId="0" applyFont="1" applyFill="1" applyBorder="1" applyAlignment="1">
      <alignment horizontal="center" vertical="center" wrapText="1"/>
    </xf>
    <xf numFmtId="176" fontId="23" fillId="4" borderId="8" xfId="0" applyNumberFormat="1" applyFont="1" applyFill="1" applyBorder="1" applyAlignment="1">
      <alignment horizontal="center" vertical="center"/>
    </xf>
    <xf numFmtId="176" fontId="13" fillId="0" borderId="13" xfId="0" applyNumberFormat="1" applyFont="1" applyFill="1" applyBorder="1">
      <alignment vertical="center"/>
    </xf>
    <xf numFmtId="0" fontId="14" fillId="0" borderId="1" xfId="0" applyFont="1" applyFill="1" applyBorder="1" applyAlignment="1">
      <alignment vertical="top" wrapText="1"/>
    </xf>
    <xf numFmtId="0" fontId="23" fillId="0" borderId="4" xfId="0" applyFont="1" applyFill="1" applyBorder="1">
      <alignment vertical="center"/>
    </xf>
    <xf numFmtId="0" fontId="9" fillId="0" borderId="1" xfId="0" applyFont="1" applyFill="1" applyBorder="1" applyAlignment="1">
      <alignment vertical="top" wrapText="1"/>
    </xf>
    <xf numFmtId="176" fontId="10" fillId="0" borderId="1" xfId="0" applyNumberFormat="1" applyFont="1" applyFill="1" applyBorder="1">
      <alignment vertical="center"/>
    </xf>
    <xf numFmtId="55" fontId="11" fillId="0" borderId="13" xfId="0" applyNumberFormat="1" applyFont="1" applyFill="1" applyBorder="1" applyAlignment="1">
      <alignment horizontal="center" vertical="center" shrinkToFit="1"/>
    </xf>
    <xf numFmtId="55" fontId="11" fillId="0" borderId="4" xfId="0" applyNumberFormat="1" applyFont="1" applyFill="1" applyBorder="1" applyAlignment="1">
      <alignment horizontal="center" vertical="center" shrinkToFit="1"/>
    </xf>
    <xf numFmtId="55" fontId="11" fillId="0" borderId="12" xfId="0" applyNumberFormat="1" applyFont="1" applyFill="1" applyBorder="1" applyAlignment="1">
      <alignment horizontal="center" vertical="center" shrinkToFit="1"/>
    </xf>
    <xf numFmtId="0" fontId="17" fillId="6" borderId="8" xfId="0" applyFont="1" applyFill="1" applyBorder="1" applyAlignment="1">
      <alignment horizontal="center" vertical="center" wrapText="1"/>
    </xf>
    <xf numFmtId="176" fontId="23" fillId="6" borderId="3" xfId="0" applyNumberFormat="1" applyFont="1" applyFill="1" applyBorder="1" applyAlignment="1">
      <alignment horizontal="center" vertical="center"/>
    </xf>
    <xf numFmtId="176" fontId="23" fillId="6" borderId="1" xfId="0" applyNumberFormat="1" applyFont="1" applyFill="1" applyBorder="1" applyAlignment="1">
      <alignment horizontal="center" vertical="center"/>
    </xf>
    <xf numFmtId="0" fontId="19" fillId="5" borderId="1" xfId="0" applyFont="1" applyFill="1" applyBorder="1" applyAlignment="1">
      <alignment horizontal="center" vertical="center"/>
    </xf>
    <xf numFmtId="176" fontId="15" fillId="4" borderId="1" xfId="0" applyNumberFormat="1" applyFont="1" applyFill="1" applyBorder="1">
      <alignment vertical="center"/>
    </xf>
    <xf numFmtId="176" fontId="12" fillId="4" borderId="8" xfId="0" applyNumberFormat="1" applyFont="1" applyFill="1" applyBorder="1" applyAlignment="1">
      <alignment horizontal="center" vertical="center"/>
    </xf>
    <xf numFmtId="176" fontId="15" fillId="5" borderId="1" xfId="0" applyNumberFormat="1" applyFont="1" applyFill="1" applyBorder="1" applyAlignment="1">
      <alignment horizontal="center" vertical="center"/>
    </xf>
    <xf numFmtId="0" fontId="36" fillId="0" borderId="1" xfId="0" applyFont="1" applyFill="1" applyBorder="1" applyAlignment="1">
      <alignment vertical="top" wrapText="1"/>
    </xf>
    <xf numFmtId="0" fontId="37" fillId="0" borderId="1" xfId="0" applyFont="1" applyFill="1" applyBorder="1" applyAlignment="1">
      <alignment horizontal="left" vertical="top" wrapText="1"/>
    </xf>
    <xf numFmtId="0" fontId="37" fillId="0" borderId="1" xfId="0" applyFont="1" applyFill="1" applyBorder="1" applyAlignment="1">
      <alignment vertical="top" wrapText="1"/>
    </xf>
    <xf numFmtId="176" fontId="12" fillId="6" borderId="3" xfId="0" applyNumberFormat="1" applyFont="1" applyFill="1" applyBorder="1" applyAlignment="1">
      <alignment horizontal="right" vertical="center"/>
    </xf>
    <xf numFmtId="176" fontId="12" fillId="6" borderId="1" xfId="0" applyNumberFormat="1" applyFont="1" applyFill="1" applyBorder="1" applyAlignment="1">
      <alignment horizontal="right" vertical="center"/>
    </xf>
    <xf numFmtId="176" fontId="15" fillId="6" borderId="1" xfId="0" applyNumberFormat="1" applyFont="1" applyFill="1" applyBorder="1" applyAlignment="1">
      <alignment horizontal="right" vertical="center"/>
    </xf>
    <xf numFmtId="176" fontId="15" fillId="3" borderId="4" xfId="0" applyNumberFormat="1" applyFont="1" applyFill="1" applyBorder="1">
      <alignment vertical="center"/>
    </xf>
    <xf numFmtId="176" fontId="12" fillId="6" borderId="3" xfId="0" applyNumberFormat="1" applyFont="1" applyFill="1" applyBorder="1" applyAlignment="1">
      <alignment horizontal="center" vertical="center"/>
    </xf>
    <xf numFmtId="176" fontId="12" fillId="6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176" fontId="2" fillId="0" borderId="1" xfId="0" applyNumberFormat="1" applyFont="1" applyFill="1" applyBorder="1">
      <alignment vertical="center"/>
    </xf>
    <xf numFmtId="0" fontId="17" fillId="0" borderId="4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9" xfId="0" applyFont="1" applyFill="1" applyBorder="1" applyAlignment="1">
      <alignment horizontal="center" vertical="center"/>
    </xf>
    <xf numFmtId="0" fontId="17" fillId="0" borderId="14" xfId="0" applyFont="1" applyFill="1" applyBorder="1" applyAlignment="1">
      <alignment horizontal="center" vertical="center"/>
    </xf>
    <xf numFmtId="0" fontId="17" fillId="0" borderId="22" xfId="0" applyFont="1" applyFill="1" applyBorder="1" applyAlignment="1">
      <alignment horizontal="center" vertical="center"/>
    </xf>
    <xf numFmtId="0" fontId="17" fillId="0" borderId="23" xfId="0" applyFont="1" applyFill="1" applyBorder="1" applyAlignment="1">
      <alignment horizontal="center" vertical="center"/>
    </xf>
    <xf numFmtId="0" fontId="17" fillId="0" borderId="18" xfId="0" applyFont="1" applyFill="1" applyBorder="1" applyAlignment="1">
      <alignment horizontal="center" vertical="center" wrapText="1"/>
    </xf>
    <xf numFmtId="0" fontId="17" fillId="6" borderId="2" xfId="0" applyFont="1" applyFill="1" applyBorder="1" applyAlignment="1">
      <alignment horizontal="center" vertical="center" wrapText="1"/>
    </xf>
    <xf numFmtId="0" fontId="17" fillId="6" borderId="18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7" fillId="3" borderId="20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3" xfId="0" applyFont="1" applyFill="1" applyBorder="1" applyAlignment="1">
      <alignment horizontal="center" vertical="center"/>
    </xf>
    <xf numFmtId="0" fontId="17" fillId="6" borderId="3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99CCFF"/>
      <color rgb="FFCCFFCC"/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累計推移!$B$5</c:f>
              <c:strCache>
                <c:ptCount val="1"/>
                <c:pt idx="0">
                  <c:v>支出額(累計）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累計推移!$A$6:$A$17</c:f>
              <c:strCache>
                <c:ptCount val="12"/>
                <c:pt idx="0">
                  <c:v>20xx年4月〆請求、5月支払</c:v>
                </c:pt>
                <c:pt idx="1">
                  <c:v>20xx年5月〆請求、6月支払</c:v>
                </c:pt>
                <c:pt idx="2">
                  <c:v>20xx年6月〆請求、7月支払</c:v>
                </c:pt>
                <c:pt idx="3">
                  <c:v>20xx年7月〆請求、8月支払</c:v>
                </c:pt>
                <c:pt idx="4">
                  <c:v>20xx年8月〆請求、9月支払</c:v>
                </c:pt>
                <c:pt idx="5">
                  <c:v>20xx年9月〆請求、10月支払</c:v>
                </c:pt>
                <c:pt idx="6">
                  <c:v>20xx年10月〆請求、11月支払</c:v>
                </c:pt>
                <c:pt idx="7">
                  <c:v>20xx年11月〆請求、12月支払</c:v>
                </c:pt>
                <c:pt idx="8">
                  <c:v>20xx年12月〆請求、1月支払</c:v>
                </c:pt>
                <c:pt idx="9">
                  <c:v>20xx年1月〆請求、2月支払</c:v>
                </c:pt>
                <c:pt idx="10">
                  <c:v>20xx年2月〆請求、3月支払</c:v>
                </c:pt>
                <c:pt idx="11">
                  <c:v>20xx年3月〆請求、4月支払</c:v>
                </c:pt>
              </c:strCache>
            </c:strRef>
          </c:cat>
          <c:val>
            <c:numRef>
              <c:f>累計推移!$B$6:$B$17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8A24-41C8-9B14-4F7C7C8A16D3}"/>
            </c:ext>
          </c:extLst>
        </c:ser>
        <c:ser>
          <c:idx val="1"/>
          <c:order val="1"/>
          <c:tx>
            <c:strRef>
              <c:f>累計推移!$C$5</c:f>
              <c:strCache>
                <c:ptCount val="1"/>
                <c:pt idx="0">
                  <c:v>見積額（累計）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累計推移!$A$6:$A$17</c:f>
              <c:strCache>
                <c:ptCount val="12"/>
                <c:pt idx="0">
                  <c:v>20xx年4月〆請求、5月支払</c:v>
                </c:pt>
                <c:pt idx="1">
                  <c:v>20xx年5月〆請求、6月支払</c:v>
                </c:pt>
                <c:pt idx="2">
                  <c:v>20xx年6月〆請求、7月支払</c:v>
                </c:pt>
                <c:pt idx="3">
                  <c:v>20xx年7月〆請求、8月支払</c:v>
                </c:pt>
                <c:pt idx="4">
                  <c:v>20xx年8月〆請求、9月支払</c:v>
                </c:pt>
                <c:pt idx="5">
                  <c:v>20xx年9月〆請求、10月支払</c:v>
                </c:pt>
                <c:pt idx="6">
                  <c:v>20xx年10月〆請求、11月支払</c:v>
                </c:pt>
                <c:pt idx="7">
                  <c:v>20xx年11月〆請求、12月支払</c:v>
                </c:pt>
                <c:pt idx="8">
                  <c:v>20xx年12月〆請求、1月支払</c:v>
                </c:pt>
                <c:pt idx="9">
                  <c:v>20xx年1月〆請求、2月支払</c:v>
                </c:pt>
                <c:pt idx="10">
                  <c:v>20xx年2月〆請求、3月支払</c:v>
                </c:pt>
                <c:pt idx="11">
                  <c:v>20xx年3月〆請求、4月支払</c:v>
                </c:pt>
              </c:strCache>
            </c:strRef>
          </c:cat>
          <c:val>
            <c:numRef>
              <c:f>累計推移!$C$6:$C$17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8A24-41C8-9B14-4F7C7C8A16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624064"/>
        <c:axId val="207625600"/>
      </c:lineChart>
      <c:catAx>
        <c:axId val="207624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ea typeface="ＭＳ ゴシック" panose="020B0609070205080204" pitchFamily="49" charset="-128"/>
                <a:cs typeface="Times New Roman" panose="02020603050405020304" pitchFamily="18" charset="0"/>
              </a:defRPr>
            </a:pPr>
            <a:endParaRPr lang="ja-JP"/>
          </a:p>
        </c:txPr>
        <c:crossAx val="207625600"/>
        <c:crosses val="autoZero"/>
        <c:auto val="0"/>
        <c:lblAlgn val="ctr"/>
        <c:lblOffset val="100"/>
        <c:noMultiLvlLbl val="0"/>
      </c:catAx>
      <c:valAx>
        <c:axId val="207625600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ja-JP"/>
          </a:p>
        </c:txPr>
        <c:crossAx val="207624064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'記載例(累計推移)'!$B$5</c:f>
              <c:strCache>
                <c:ptCount val="1"/>
                <c:pt idx="0">
                  <c:v>支出額（累計）</c:v>
                </c:pt>
              </c:strCache>
            </c:strRef>
          </c:tx>
          <c:spPr>
            <a:ln>
              <a:solidFill>
                <a:schemeClr val="accent6"/>
              </a:solidFill>
            </a:ln>
          </c:spPr>
          <c:marker>
            <c:symbol val="none"/>
          </c:marker>
          <c:cat>
            <c:strRef>
              <c:f>'記載例(累計推移)'!$A$6:$A$17</c:f>
              <c:strCache>
                <c:ptCount val="12"/>
                <c:pt idx="0">
                  <c:v>2020年4月〆請求、5月支払</c:v>
                </c:pt>
                <c:pt idx="1">
                  <c:v>2020年5月〆請求、6月支払</c:v>
                </c:pt>
                <c:pt idx="2">
                  <c:v>2020年6月〆請求、7月支払</c:v>
                </c:pt>
                <c:pt idx="3">
                  <c:v>2020年7月〆請求、8月支払</c:v>
                </c:pt>
                <c:pt idx="4">
                  <c:v>2020年8月〆請求、9月支払</c:v>
                </c:pt>
                <c:pt idx="5">
                  <c:v>2020年9月〆請求、10月支払</c:v>
                </c:pt>
                <c:pt idx="6">
                  <c:v>2020年10月〆請求、11月支払</c:v>
                </c:pt>
                <c:pt idx="7">
                  <c:v>2020年11月〆請求、12月支払</c:v>
                </c:pt>
                <c:pt idx="8">
                  <c:v>2020年12月〆請求、1月支払</c:v>
                </c:pt>
                <c:pt idx="9">
                  <c:v>2021年1月〆請求、2月支払</c:v>
                </c:pt>
                <c:pt idx="10">
                  <c:v>2021年2月〆請求、3月支払</c:v>
                </c:pt>
                <c:pt idx="11">
                  <c:v>2021年3月〆請求、4月支払</c:v>
                </c:pt>
              </c:strCache>
            </c:strRef>
          </c:cat>
          <c:val>
            <c:numRef>
              <c:f>'記載例(累計推移)'!$B$6:$B$17</c:f>
              <c:numCache>
                <c:formatCode>#,##0_ </c:formatCode>
                <c:ptCount val="12"/>
                <c:pt idx="0">
                  <c:v>0</c:v>
                </c:pt>
                <c:pt idx="1">
                  <c:v>1000000</c:v>
                </c:pt>
                <c:pt idx="2">
                  <c:v>3077000</c:v>
                </c:pt>
                <c:pt idx="3">
                  <c:v>6247000</c:v>
                </c:pt>
                <c:pt idx="4">
                  <c:v>17482000</c:v>
                </c:pt>
                <c:pt idx="5">
                  <c:v>18518000</c:v>
                </c:pt>
                <c:pt idx="6">
                  <c:v>19930000</c:v>
                </c:pt>
                <c:pt idx="7">
                  <c:v>21348000</c:v>
                </c:pt>
                <c:pt idx="8">
                  <c:v>22782000</c:v>
                </c:pt>
                <c:pt idx="9">
                  <c:v>24222000</c:v>
                </c:pt>
                <c:pt idx="10">
                  <c:v>25658000</c:v>
                </c:pt>
                <c:pt idx="11">
                  <c:v>26699000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F3D-45A3-A80F-966EE093C4E4}"/>
            </c:ext>
          </c:extLst>
        </c:ser>
        <c:ser>
          <c:idx val="1"/>
          <c:order val="1"/>
          <c:tx>
            <c:strRef>
              <c:f>'記載例(累計推移)'!$C$5</c:f>
              <c:strCache>
                <c:ptCount val="1"/>
                <c:pt idx="0">
                  <c:v>見積額（累計）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none"/>
          </c:marker>
          <c:cat>
            <c:strRef>
              <c:f>'記載例(累計推移)'!$A$6:$A$17</c:f>
              <c:strCache>
                <c:ptCount val="12"/>
                <c:pt idx="0">
                  <c:v>2020年4月〆請求、5月支払</c:v>
                </c:pt>
                <c:pt idx="1">
                  <c:v>2020年5月〆請求、6月支払</c:v>
                </c:pt>
                <c:pt idx="2">
                  <c:v>2020年6月〆請求、7月支払</c:v>
                </c:pt>
                <c:pt idx="3">
                  <c:v>2020年7月〆請求、8月支払</c:v>
                </c:pt>
                <c:pt idx="4">
                  <c:v>2020年8月〆請求、9月支払</c:v>
                </c:pt>
                <c:pt idx="5">
                  <c:v>2020年9月〆請求、10月支払</c:v>
                </c:pt>
                <c:pt idx="6">
                  <c:v>2020年10月〆請求、11月支払</c:v>
                </c:pt>
                <c:pt idx="7">
                  <c:v>2020年11月〆請求、12月支払</c:v>
                </c:pt>
                <c:pt idx="8">
                  <c:v>2020年12月〆請求、1月支払</c:v>
                </c:pt>
                <c:pt idx="9">
                  <c:v>2021年1月〆請求、2月支払</c:v>
                </c:pt>
                <c:pt idx="10">
                  <c:v>2021年2月〆請求、3月支払</c:v>
                </c:pt>
                <c:pt idx="11">
                  <c:v>2021年3月〆請求、4月支払</c:v>
                </c:pt>
              </c:strCache>
            </c:strRef>
          </c:cat>
          <c:val>
            <c:numRef>
              <c:f>'記載例(累計推移)'!$C$6:$C$17</c:f>
              <c:numCache>
                <c:formatCode>#,##0_ 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3122000</c:v>
                </c:pt>
                <c:pt idx="3">
                  <c:v>6332000</c:v>
                </c:pt>
                <c:pt idx="4">
                  <c:v>17197000</c:v>
                </c:pt>
                <c:pt idx="5">
                  <c:v>18657000</c:v>
                </c:pt>
                <c:pt idx="6">
                  <c:v>20917000</c:v>
                </c:pt>
                <c:pt idx="7">
                  <c:v>23177000</c:v>
                </c:pt>
                <c:pt idx="8">
                  <c:v>25437000</c:v>
                </c:pt>
                <c:pt idx="9">
                  <c:v>27697000</c:v>
                </c:pt>
                <c:pt idx="10">
                  <c:v>29957000</c:v>
                </c:pt>
                <c:pt idx="11">
                  <c:v>32217000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F3D-45A3-A80F-966EE093C4E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196736"/>
        <c:axId val="208198272"/>
      </c:lineChart>
      <c:catAx>
        <c:axId val="208196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ea typeface="ＭＳ ゴシック" panose="020B0609070205080204" pitchFamily="49" charset="-128"/>
                <a:cs typeface="Times New Roman" panose="02020603050405020304" pitchFamily="18" charset="0"/>
              </a:defRPr>
            </a:pPr>
            <a:endParaRPr lang="ja-JP"/>
          </a:p>
        </c:txPr>
        <c:crossAx val="208198272"/>
        <c:crosses val="autoZero"/>
        <c:auto val="1"/>
        <c:lblAlgn val="ctr"/>
        <c:lblOffset val="100"/>
        <c:noMultiLvlLbl val="0"/>
      </c:catAx>
      <c:valAx>
        <c:axId val="208198272"/>
        <c:scaling>
          <c:orientation val="minMax"/>
        </c:scaling>
        <c:delete val="0"/>
        <c:axPos val="l"/>
        <c:majorGridlines/>
        <c:numFmt formatCode="#,##0_ 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Times New Roman" panose="02020603050405020304" pitchFamily="18" charset="0"/>
                <a:cs typeface="Times New Roman" panose="02020603050405020304" pitchFamily="18" charset="0"/>
              </a:defRPr>
            </a:pPr>
            <a:endParaRPr lang="ja-JP"/>
          </a:p>
        </c:txPr>
        <c:crossAx val="208196736"/>
        <c:crosses val="autoZero"/>
        <c:crossBetween val="between"/>
      </c:valAx>
    </c:plotArea>
    <c:legend>
      <c:legendPos val="r"/>
      <c:layout/>
      <c:overlay val="0"/>
      <c:txPr>
        <a:bodyPr/>
        <a:lstStyle/>
        <a:p>
          <a:pPr>
            <a:defRPr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6</xdr:row>
      <xdr:rowOff>180981</xdr:rowOff>
    </xdr:from>
    <xdr:to>
      <xdr:col>18</xdr:col>
      <xdr:colOff>485775</xdr:colOff>
      <xdr:row>17</xdr:row>
      <xdr:rowOff>2000250</xdr:rowOff>
    </xdr:to>
    <xdr:graphicFrame macro="">
      <xdr:nvGraphicFramePr>
        <xdr:cNvPr id="2" name="グラフ 1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19051</xdr:colOff>
      <xdr:row>6</xdr:row>
      <xdr:rowOff>180981</xdr:rowOff>
    </xdr:from>
    <xdr:to>
      <xdr:col>18</xdr:col>
      <xdr:colOff>485775</xdr:colOff>
      <xdr:row>17</xdr:row>
      <xdr:rowOff>2000250</xdr:rowOff>
    </xdr:to>
    <xdr:graphicFrame macro="">
      <xdr:nvGraphicFramePr>
        <xdr:cNvPr id="3" name="グラフ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zoomScaleNormal="100" workbookViewId="0">
      <pane xSplit="1" ySplit="5" topLeftCell="B6" activePane="bottomRight" state="frozen"/>
      <selection activeCell="A2" sqref="A2"/>
      <selection pane="topRight" activeCell="A2" sqref="A2"/>
      <selection pane="bottomLeft" activeCell="A2" sqref="A2"/>
      <selection pane="bottomRight"/>
    </sheetView>
  </sheetViews>
  <sheetFormatPr defaultColWidth="9" defaultRowHeight="13.8" x14ac:dyDescent="0.2"/>
  <cols>
    <col min="1" max="1" width="22.109375" style="1" customWidth="1"/>
    <col min="2" max="2" width="26.109375" style="1" customWidth="1"/>
    <col min="3" max="6" width="19.33203125" style="1" customWidth="1"/>
    <col min="7" max="11" width="12.6640625" style="1" customWidth="1"/>
    <col min="12" max="12" width="14.44140625" style="1" customWidth="1"/>
    <col min="13" max="16384" width="9" style="1"/>
  </cols>
  <sheetData>
    <row r="1" spans="1:12" ht="16.2" x14ac:dyDescent="0.2">
      <c r="A1" s="58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60" t="s">
        <v>64</v>
      </c>
    </row>
    <row r="2" spans="1:12" ht="20.100000000000001" customHeight="1" x14ac:dyDescent="0.2">
      <c r="A2" s="58" t="s">
        <v>60</v>
      </c>
      <c r="B2" s="13"/>
      <c r="C2" s="13"/>
      <c r="D2" s="13"/>
      <c r="E2" s="13"/>
      <c r="F2" s="13"/>
      <c r="G2" s="14"/>
      <c r="H2" s="15"/>
      <c r="I2" s="13"/>
      <c r="J2" s="13"/>
      <c r="K2" s="13"/>
      <c r="L2" s="13"/>
    </row>
    <row r="3" spans="1:12" ht="14.25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22.5" customHeight="1" x14ac:dyDescent="0.2">
      <c r="A4" s="16"/>
      <c r="B4" s="109" t="s">
        <v>44</v>
      </c>
      <c r="C4" s="110"/>
      <c r="D4" s="110"/>
      <c r="E4" s="110"/>
      <c r="F4" s="111"/>
      <c r="G4" s="112" t="s">
        <v>45</v>
      </c>
      <c r="H4" s="22" t="s">
        <v>7</v>
      </c>
      <c r="I4" s="109" t="s">
        <v>5</v>
      </c>
      <c r="J4" s="110"/>
      <c r="K4" s="111"/>
      <c r="L4" s="114" t="s">
        <v>0</v>
      </c>
    </row>
    <row r="5" spans="1:12" s="5" customFormat="1" ht="43.5" customHeight="1" thickBot="1" x14ac:dyDescent="0.25">
      <c r="A5" s="17"/>
      <c r="B5" s="67" t="s">
        <v>53</v>
      </c>
      <c r="C5" s="23" t="s">
        <v>57</v>
      </c>
      <c r="D5" s="23" t="s">
        <v>54</v>
      </c>
      <c r="E5" s="23" t="s">
        <v>55</v>
      </c>
      <c r="F5" s="23" t="s">
        <v>56</v>
      </c>
      <c r="G5" s="113"/>
      <c r="H5" s="23" t="s">
        <v>31</v>
      </c>
      <c r="I5" s="18" t="s">
        <v>8</v>
      </c>
      <c r="J5" s="18" t="s">
        <v>9</v>
      </c>
      <c r="K5" s="18" t="s">
        <v>10</v>
      </c>
      <c r="L5" s="115"/>
    </row>
    <row r="6" spans="1:12" ht="24.9" customHeight="1" thickTop="1" x14ac:dyDescent="0.2">
      <c r="A6" s="88" t="s">
        <v>20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4">
        <f t="shared" ref="L6:L17" si="0">SUM(B6:K6)</f>
        <v>0</v>
      </c>
    </row>
    <row r="7" spans="1:12" ht="24.9" customHeight="1" x14ac:dyDescent="0.2">
      <c r="A7" s="89" t="s">
        <v>21</v>
      </c>
      <c r="B7" s="27"/>
      <c r="C7" s="27"/>
      <c r="D7" s="27"/>
      <c r="E7" s="27"/>
      <c r="F7" s="27"/>
      <c r="G7" s="27"/>
      <c r="H7" s="27"/>
      <c r="I7" s="27"/>
      <c r="J7" s="27"/>
      <c r="K7" s="27"/>
      <c r="L7" s="24">
        <f t="shared" si="0"/>
        <v>0</v>
      </c>
    </row>
    <row r="8" spans="1:12" ht="24.9" customHeight="1" x14ac:dyDescent="0.2">
      <c r="A8" s="89" t="s">
        <v>22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4">
        <f t="shared" si="0"/>
        <v>0</v>
      </c>
    </row>
    <row r="9" spans="1:12" ht="24.9" customHeight="1" x14ac:dyDescent="0.2">
      <c r="A9" s="89" t="s">
        <v>23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4">
        <f t="shared" si="0"/>
        <v>0</v>
      </c>
    </row>
    <row r="10" spans="1:12" ht="24.9" customHeight="1" x14ac:dyDescent="0.2">
      <c r="A10" s="89" t="s">
        <v>12</v>
      </c>
      <c r="B10" s="28"/>
      <c r="C10" s="27"/>
      <c r="D10" s="27"/>
      <c r="E10" s="27"/>
      <c r="F10" s="27"/>
      <c r="G10" s="27"/>
      <c r="H10" s="27"/>
      <c r="I10" s="27"/>
      <c r="J10" s="27"/>
      <c r="K10" s="27"/>
      <c r="L10" s="24">
        <f t="shared" si="0"/>
        <v>0</v>
      </c>
    </row>
    <row r="11" spans="1:12" ht="24.9" customHeight="1" x14ac:dyDescent="0.2">
      <c r="A11" s="89" t="s">
        <v>13</v>
      </c>
      <c r="B11" s="29"/>
      <c r="C11" s="27"/>
      <c r="D11" s="27"/>
      <c r="E11" s="29"/>
      <c r="F11" s="29"/>
      <c r="G11" s="29"/>
      <c r="H11" s="29"/>
      <c r="I11" s="27"/>
      <c r="J11" s="29"/>
      <c r="K11" s="29"/>
      <c r="L11" s="24">
        <f t="shared" si="0"/>
        <v>0</v>
      </c>
    </row>
    <row r="12" spans="1:12" ht="24.9" customHeight="1" x14ac:dyDescent="0.2">
      <c r="A12" s="89" t="s">
        <v>14</v>
      </c>
      <c r="B12" s="29"/>
      <c r="C12" s="27"/>
      <c r="D12" s="27"/>
      <c r="E12" s="29"/>
      <c r="F12" s="29"/>
      <c r="G12" s="29"/>
      <c r="H12" s="29"/>
      <c r="I12" s="27"/>
      <c r="J12" s="29"/>
      <c r="K12" s="29"/>
      <c r="L12" s="24">
        <f t="shared" si="0"/>
        <v>0</v>
      </c>
    </row>
    <row r="13" spans="1:12" ht="24.9" customHeight="1" x14ac:dyDescent="0.2">
      <c r="A13" s="89" t="s">
        <v>15</v>
      </c>
      <c r="B13" s="29"/>
      <c r="C13" s="27"/>
      <c r="D13" s="27"/>
      <c r="E13" s="29"/>
      <c r="F13" s="29"/>
      <c r="G13" s="29"/>
      <c r="H13" s="29"/>
      <c r="I13" s="29"/>
      <c r="J13" s="29"/>
      <c r="K13" s="29"/>
      <c r="L13" s="24">
        <f t="shared" si="0"/>
        <v>0</v>
      </c>
    </row>
    <row r="14" spans="1:12" ht="24.9" customHeight="1" x14ac:dyDescent="0.2">
      <c r="A14" s="89" t="s">
        <v>16</v>
      </c>
      <c r="B14" s="29"/>
      <c r="C14" s="27"/>
      <c r="D14" s="27"/>
      <c r="E14" s="29"/>
      <c r="F14" s="29"/>
      <c r="G14" s="29"/>
      <c r="H14" s="29"/>
      <c r="I14" s="29"/>
      <c r="J14" s="29"/>
      <c r="K14" s="29"/>
      <c r="L14" s="24">
        <f t="shared" si="0"/>
        <v>0</v>
      </c>
    </row>
    <row r="15" spans="1:12" ht="24.9" customHeight="1" x14ac:dyDescent="0.2">
      <c r="A15" s="89" t="s">
        <v>17</v>
      </c>
      <c r="B15" s="29"/>
      <c r="C15" s="27"/>
      <c r="D15" s="27"/>
      <c r="E15" s="29"/>
      <c r="F15" s="29"/>
      <c r="G15" s="29"/>
      <c r="H15" s="29"/>
      <c r="I15" s="29"/>
      <c r="J15" s="29"/>
      <c r="K15" s="29"/>
      <c r="L15" s="24">
        <f t="shared" si="0"/>
        <v>0</v>
      </c>
    </row>
    <row r="16" spans="1:12" ht="24.9" customHeight="1" x14ac:dyDescent="0.2">
      <c r="A16" s="89" t="s">
        <v>18</v>
      </c>
      <c r="B16" s="29"/>
      <c r="C16" s="27"/>
      <c r="D16" s="27"/>
      <c r="E16" s="29"/>
      <c r="F16" s="29"/>
      <c r="G16" s="29"/>
      <c r="H16" s="29"/>
      <c r="I16" s="29"/>
      <c r="J16" s="29"/>
      <c r="K16" s="29"/>
      <c r="L16" s="24">
        <f t="shared" si="0"/>
        <v>0</v>
      </c>
    </row>
    <row r="17" spans="1:12" ht="24.9" customHeight="1" x14ac:dyDescent="0.2">
      <c r="A17" s="90" t="s">
        <v>19</v>
      </c>
      <c r="B17" s="29"/>
      <c r="C17" s="27"/>
      <c r="D17" s="27"/>
      <c r="E17" s="29"/>
      <c r="F17" s="29"/>
      <c r="G17" s="29"/>
      <c r="H17" s="29"/>
      <c r="I17" s="29"/>
      <c r="J17" s="29"/>
      <c r="K17" s="29"/>
      <c r="L17" s="24">
        <f t="shared" si="0"/>
        <v>0</v>
      </c>
    </row>
    <row r="18" spans="1:12" ht="24.9" customHeight="1" x14ac:dyDescent="0.2">
      <c r="A18" s="71" t="s">
        <v>0</v>
      </c>
      <c r="B18" s="25">
        <f t="shared" ref="B18:K18" si="1">SUM(B6:B17)</f>
        <v>0</v>
      </c>
      <c r="C18" s="25">
        <f t="shared" si="1"/>
        <v>0</v>
      </c>
      <c r="D18" s="25">
        <f t="shared" si="1"/>
        <v>0</v>
      </c>
      <c r="E18" s="25">
        <f t="shared" si="1"/>
        <v>0</v>
      </c>
      <c r="F18" s="25">
        <f t="shared" si="1"/>
        <v>0</v>
      </c>
      <c r="G18" s="25">
        <f t="shared" si="1"/>
        <v>0</v>
      </c>
      <c r="H18" s="25">
        <f t="shared" si="1"/>
        <v>0</v>
      </c>
      <c r="I18" s="25">
        <f t="shared" si="1"/>
        <v>0</v>
      </c>
      <c r="J18" s="25">
        <f t="shared" si="1"/>
        <v>0</v>
      </c>
      <c r="K18" s="25">
        <f t="shared" si="1"/>
        <v>0</v>
      </c>
      <c r="L18" s="95">
        <f>+SUM(B18:K18)</f>
        <v>0</v>
      </c>
    </row>
    <row r="19" spans="1:12" ht="181.5" customHeight="1" x14ac:dyDescent="0.2">
      <c r="A19" s="72" t="s">
        <v>1</v>
      </c>
      <c r="B19" s="65"/>
      <c r="C19" s="66"/>
      <c r="D19" s="66"/>
      <c r="E19" s="66"/>
      <c r="F19" s="66"/>
      <c r="G19" s="65"/>
      <c r="H19" s="64"/>
      <c r="I19" s="65"/>
      <c r="J19" s="65"/>
      <c r="K19" s="65"/>
      <c r="L19" s="79"/>
    </row>
  </sheetData>
  <mergeCells count="4">
    <mergeCell ref="B4:F4"/>
    <mergeCell ref="G4:G5"/>
    <mergeCell ref="I4:K4"/>
    <mergeCell ref="L4:L5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2" orientation="landscape" cellComments="asDisplayed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zoomScaleNormal="100" workbookViewId="0">
      <pane xSplit="1" ySplit="5" topLeftCell="B6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9" defaultRowHeight="13.8" x14ac:dyDescent="0.2"/>
  <cols>
    <col min="1" max="1" width="22.109375" style="1" customWidth="1"/>
    <col min="2" max="2" width="26.109375" style="1" customWidth="1"/>
    <col min="3" max="6" width="19.33203125" style="1" customWidth="1"/>
    <col min="7" max="11" width="12.6640625" style="1" customWidth="1"/>
    <col min="12" max="14" width="14.44140625" style="1" customWidth="1"/>
    <col min="15" max="16384" width="9" style="1"/>
  </cols>
  <sheetData>
    <row r="1" spans="1:14" ht="16.2" x14ac:dyDescent="0.2">
      <c r="A1" s="58" t="s">
        <v>24</v>
      </c>
      <c r="L1" s="7"/>
      <c r="N1" s="60" t="s">
        <v>65</v>
      </c>
    </row>
    <row r="2" spans="1:14" ht="20.100000000000001" customHeight="1" x14ac:dyDescent="0.2">
      <c r="A2" s="58" t="s">
        <v>59</v>
      </c>
      <c r="G2" s="2"/>
      <c r="H2" s="3"/>
      <c r="L2" s="8"/>
    </row>
    <row r="3" spans="1:14" ht="14.25" x14ac:dyDescent="0.15">
      <c r="L3" s="2"/>
    </row>
    <row r="4" spans="1:14" ht="22.5" customHeight="1" x14ac:dyDescent="0.2">
      <c r="B4" s="109" t="s">
        <v>44</v>
      </c>
      <c r="C4" s="110"/>
      <c r="D4" s="110"/>
      <c r="E4" s="110"/>
      <c r="F4" s="111"/>
      <c r="G4" s="112" t="s">
        <v>45</v>
      </c>
      <c r="H4" s="22" t="s">
        <v>6</v>
      </c>
      <c r="I4" s="109" t="s">
        <v>5</v>
      </c>
      <c r="J4" s="110"/>
      <c r="K4" s="111"/>
      <c r="L4" s="120" t="s">
        <v>2</v>
      </c>
      <c r="M4" s="123" t="s">
        <v>0</v>
      </c>
      <c r="N4" s="116" t="s">
        <v>3</v>
      </c>
    </row>
    <row r="5" spans="1:14" s="5" customFormat="1" ht="43.5" customHeight="1" x14ac:dyDescent="0.2">
      <c r="A5" s="20"/>
      <c r="B5" s="55" t="s">
        <v>53</v>
      </c>
      <c r="C5" s="81" t="s">
        <v>57</v>
      </c>
      <c r="D5" s="81" t="s">
        <v>54</v>
      </c>
      <c r="E5" s="81" t="s">
        <v>55</v>
      </c>
      <c r="F5" s="81" t="s">
        <v>56</v>
      </c>
      <c r="G5" s="119"/>
      <c r="H5" s="81" t="s">
        <v>26</v>
      </c>
      <c r="I5" s="81" t="s">
        <v>11</v>
      </c>
      <c r="J5" s="81" t="s">
        <v>9</v>
      </c>
      <c r="K5" s="81" t="s">
        <v>10</v>
      </c>
      <c r="L5" s="121"/>
      <c r="M5" s="124"/>
      <c r="N5" s="117"/>
    </row>
    <row r="6" spans="1:14" s="5" customFormat="1" ht="30.75" customHeight="1" thickBot="1" x14ac:dyDescent="0.25">
      <c r="A6" s="57" t="s">
        <v>0</v>
      </c>
      <c r="B6" s="96">
        <f>見積!B18</f>
        <v>0</v>
      </c>
      <c r="C6" s="96">
        <f>見積!C18</f>
        <v>0</v>
      </c>
      <c r="D6" s="96">
        <f>見積!D18</f>
        <v>0</v>
      </c>
      <c r="E6" s="96">
        <f>見積!E18</f>
        <v>0</v>
      </c>
      <c r="F6" s="96">
        <f>見積!F18</f>
        <v>0</v>
      </c>
      <c r="G6" s="96">
        <f>見積!G18</f>
        <v>0</v>
      </c>
      <c r="H6" s="96">
        <f>見積!H18</f>
        <v>0</v>
      </c>
      <c r="I6" s="96">
        <f>見積!I18</f>
        <v>0</v>
      </c>
      <c r="J6" s="96">
        <f>見積!J18</f>
        <v>0</v>
      </c>
      <c r="K6" s="96">
        <f>見積!K18</f>
        <v>0</v>
      </c>
      <c r="L6" s="122"/>
      <c r="M6" s="125"/>
      <c r="N6" s="118"/>
    </row>
    <row r="7" spans="1:14" ht="24.9" customHeight="1" thickTop="1" x14ac:dyDescent="0.2">
      <c r="A7" s="88" t="s">
        <v>20</v>
      </c>
      <c r="B7" s="26"/>
      <c r="C7" s="26"/>
      <c r="D7" s="26"/>
      <c r="E7" s="26"/>
      <c r="F7" s="26"/>
      <c r="G7" s="26"/>
      <c r="H7" s="26"/>
      <c r="I7" s="26"/>
      <c r="J7" s="26"/>
      <c r="K7" s="26"/>
      <c r="L7" s="101">
        <f t="shared" ref="L7:L18" si="0">SUM(B7:K7)</f>
        <v>0</v>
      </c>
      <c r="M7" s="32">
        <f>見積!L6</f>
        <v>0</v>
      </c>
      <c r="N7" s="33">
        <f>+M19-L7</f>
        <v>0</v>
      </c>
    </row>
    <row r="8" spans="1:14" ht="24.9" customHeight="1" x14ac:dyDescent="0.2">
      <c r="A8" s="89" t="s">
        <v>21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102">
        <f t="shared" si="0"/>
        <v>0</v>
      </c>
      <c r="M8" s="32">
        <f>見積!L7</f>
        <v>0</v>
      </c>
      <c r="N8" s="34">
        <f t="shared" ref="N8:N18" si="1">+N7-L8</f>
        <v>0</v>
      </c>
    </row>
    <row r="9" spans="1:14" ht="24.9" customHeight="1" x14ac:dyDescent="0.2">
      <c r="A9" s="89" t="s">
        <v>22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102">
        <f t="shared" si="0"/>
        <v>0</v>
      </c>
      <c r="M9" s="32">
        <f>見積!L8</f>
        <v>0</v>
      </c>
      <c r="N9" s="34">
        <f t="shared" si="1"/>
        <v>0</v>
      </c>
    </row>
    <row r="10" spans="1:14" ht="24.9" customHeight="1" x14ac:dyDescent="0.2">
      <c r="A10" s="89" t="s">
        <v>23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102">
        <f t="shared" si="0"/>
        <v>0</v>
      </c>
      <c r="M10" s="32">
        <f>見積!L9</f>
        <v>0</v>
      </c>
      <c r="N10" s="34">
        <f t="shared" si="1"/>
        <v>0</v>
      </c>
    </row>
    <row r="11" spans="1:14" ht="24.9" customHeight="1" x14ac:dyDescent="0.2">
      <c r="A11" s="89" t="s">
        <v>12</v>
      </c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102">
        <f t="shared" si="0"/>
        <v>0</v>
      </c>
      <c r="M11" s="32">
        <f>見積!L10</f>
        <v>0</v>
      </c>
      <c r="N11" s="34">
        <f t="shared" si="1"/>
        <v>0</v>
      </c>
    </row>
    <row r="12" spans="1:14" ht="24.9" customHeight="1" x14ac:dyDescent="0.2">
      <c r="A12" s="89" t="s">
        <v>13</v>
      </c>
      <c r="B12" s="29"/>
      <c r="C12" s="27"/>
      <c r="D12" s="27"/>
      <c r="E12" s="29"/>
      <c r="F12" s="29"/>
      <c r="G12" s="29"/>
      <c r="H12" s="29"/>
      <c r="I12" s="29"/>
      <c r="J12" s="29"/>
      <c r="K12" s="29"/>
      <c r="L12" s="102">
        <f t="shared" si="0"/>
        <v>0</v>
      </c>
      <c r="M12" s="32">
        <f>見積!L11</f>
        <v>0</v>
      </c>
      <c r="N12" s="34">
        <f t="shared" si="1"/>
        <v>0</v>
      </c>
    </row>
    <row r="13" spans="1:14" ht="24.9" customHeight="1" x14ac:dyDescent="0.2">
      <c r="A13" s="89" t="s">
        <v>14</v>
      </c>
      <c r="B13" s="29"/>
      <c r="C13" s="27"/>
      <c r="D13" s="27"/>
      <c r="E13" s="29"/>
      <c r="F13" s="29"/>
      <c r="G13" s="29"/>
      <c r="H13" s="29"/>
      <c r="I13" s="29"/>
      <c r="J13" s="29"/>
      <c r="K13" s="29"/>
      <c r="L13" s="102">
        <f t="shared" si="0"/>
        <v>0</v>
      </c>
      <c r="M13" s="32">
        <f>見積!L12</f>
        <v>0</v>
      </c>
      <c r="N13" s="34">
        <f t="shared" si="1"/>
        <v>0</v>
      </c>
    </row>
    <row r="14" spans="1:14" ht="24.9" customHeight="1" x14ac:dyDescent="0.2">
      <c r="A14" s="89" t="s">
        <v>15</v>
      </c>
      <c r="B14" s="29"/>
      <c r="C14" s="27"/>
      <c r="D14" s="27"/>
      <c r="E14" s="29"/>
      <c r="F14" s="29"/>
      <c r="G14" s="29"/>
      <c r="H14" s="29"/>
      <c r="I14" s="29"/>
      <c r="J14" s="29"/>
      <c r="K14" s="29"/>
      <c r="L14" s="102">
        <f t="shared" si="0"/>
        <v>0</v>
      </c>
      <c r="M14" s="32">
        <f>見積!L13</f>
        <v>0</v>
      </c>
      <c r="N14" s="34">
        <f t="shared" si="1"/>
        <v>0</v>
      </c>
    </row>
    <row r="15" spans="1:14" ht="24.9" customHeight="1" x14ac:dyDescent="0.2">
      <c r="A15" s="89" t="s">
        <v>16</v>
      </c>
      <c r="B15" s="29"/>
      <c r="C15" s="27"/>
      <c r="D15" s="27"/>
      <c r="E15" s="29"/>
      <c r="F15" s="29"/>
      <c r="G15" s="29"/>
      <c r="H15" s="29"/>
      <c r="I15" s="29"/>
      <c r="J15" s="29"/>
      <c r="K15" s="29"/>
      <c r="L15" s="102">
        <f t="shared" si="0"/>
        <v>0</v>
      </c>
      <c r="M15" s="32">
        <f>見積!L14</f>
        <v>0</v>
      </c>
      <c r="N15" s="34">
        <f t="shared" si="1"/>
        <v>0</v>
      </c>
    </row>
    <row r="16" spans="1:14" ht="24.9" customHeight="1" x14ac:dyDescent="0.2">
      <c r="A16" s="89" t="s">
        <v>17</v>
      </c>
      <c r="B16" s="29"/>
      <c r="C16" s="27"/>
      <c r="D16" s="27"/>
      <c r="E16" s="29"/>
      <c r="F16" s="29"/>
      <c r="G16" s="29"/>
      <c r="H16" s="29"/>
      <c r="I16" s="29"/>
      <c r="J16" s="29"/>
      <c r="K16" s="29"/>
      <c r="L16" s="102">
        <f t="shared" si="0"/>
        <v>0</v>
      </c>
      <c r="M16" s="32">
        <f>見積!L15</f>
        <v>0</v>
      </c>
      <c r="N16" s="34">
        <f t="shared" si="1"/>
        <v>0</v>
      </c>
    </row>
    <row r="17" spans="1:14" ht="24.9" customHeight="1" x14ac:dyDescent="0.2">
      <c r="A17" s="89" t="s">
        <v>18</v>
      </c>
      <c r="B17" s="29"/>
      <c r="C17" s="27"/>
      <c r="D17" s="27"/>
      <c r="E17" s="29"/>
      <c r="F17" s="29"/>
      <c r="G17" s="29"/>
      <c r="H17" s="29"/>
      <c r="I17" s="29"/>
      <c r="J17" s="29"/>
      <c r="K17" s="29"/>
      <c r="L17" s="102">
        <f t="shared" si="0"/>
        <v>0</v>
      </c>
      <c r="M17" s="32">
        <f>見積!L16</f>
        <v>0</v>
      </c>
      <c r="N17" s="34">
        <f t="shared" si="1"/>
        <v>0</v>
      </c>
    </row>
    <row r="18" spans="1:14" ht="24.9" customHeight="1" x14ac:dyDescent="0.2">
      <c r="A18" s="90" t="s">
        <v>19</v>
      </c>
      <c r="B18" s="29"/>
      <c r="C18" s="27"/>
      <c r="D18" s="27"/>
      <c r="E18" s="29"/>
      <c r="F18" s="29"/>
      <c r="G18" s="29"/>
      <c r="H18" s="29"/>
      <c r="I18" s="35"/>
      <c r="J18" s="35"/>
      <c r="K18" s="29"/>
      <c r="L18" s="102">
        <f t="shared" si="0"/>
        <v>0</v>
      </c>
      <c r="M18" s="32">
        <f>見積!L17</f>
        <v>0</v>
      </c>
      <c r="N18" s="34">
        <f t="shared" si="1"/>
        <v>0</v>
      </c>
    </row>
    <row r="19" spans="1:14" ht="24.9" customHeight="1" x14ac:dyDescent="0.2">
      <c r="A19" s="94" t="s">
        <v>2</v>
      </c>
      <c r="B19" s="97">
        <f t="shared" ref="B19:K19" si="2">SUM(B7:B18)</f>
        <v>0</v>
      </c>
      <c r="C19" s="97">
        <f t="shared" si="2"/>
        <v>0</v>
      </c>
      <c r="D19" s="97">
        <f t="shared" si="2"/>
        <v>0</v>
      </c>
      <c r="E19" s="97">
        <f t="shared" si="2"/>
        <v>0</v>
      </c>
      <c r="F19" s="97">
        <f t="shared" si="2"/>
        <v>0</v>
      </c>
      <c r="G19" s="97">
        <f t="shared" si="2"/>
        <v>0</v>
      </c>
      <c r="H19" s="97">
        <f t="shared" si="2"/>
        <v>0</v>
      </c>
      <c r="I19" s="97">
        <f t="shared" si="2"/>
        <v>0</v>
      </c>
      <c r="J19" s="97">
        <f t="shared" si="2"/>
        <v>0</v>
      </c>
      <c r="K19" s="97">
        <f t="shared" si="2"/>
        <v>0</v>
      </c>
      <c r="L19" s="103">
        <f>+SUM(L7:L18)</f>
        <v>0</v>
      </c>
      <c r="M19" s="104">
        <f>+SUM(M7:M18)</f>
        <v>0</v>
      </c>
      <c r="N19" s="34">
        <f>+M19-L19</f>
        <v>0</v>
      </c>
    </row>
    <row r="20" spans="1:14" ht="24.9" customHeight="1" x14ac:dyDescent="0.2">
      <c r="A20" s="21" t="s">
        <v>3</v>
      </c>
      <c r="B20" s="36">
        <f t="shared" ref="B20:K20" si="3">B6-B19</f>
        <v>0</v>
      </c>
      <c r="C20" s="36">
        <f t="shared" si="3"/>
        <v>0</v>
      </c>
      <c r="D20" s="36">
        <f t="shared" si="3"/>
        <v>0</v>
      </c>
      <c r="E20" s="36">
        <f t="shared" si="3"/>
        <v>0</v>
      </c>
      <c r="F20" s="36">
        <f t="shared" si="3"/>
        <v>0</v>
      </c>
      <c r="G20" s="36">
        <f t="shared" si="3"/>
        <v>0</v>
      </c>
      <c r="H20" s="36">
        <f t="shared" si="3"/>
        <v>0</v>
      </c>
      <c r="I20" s="36">
        <f t="shared" si="3"/>
        <v>0</v>
      </c>
      <c r="J20" s="36">
        <f t="shared" si="3"/>
        <v>0</v>
      </c>
      <c r="K20" s="36">
        <f t="shared" si="3"/>
        <v>0</v>
      </c>
      <c r="L20" s="52"/>
      <c r="M20" s="83"/>
      <c r="N20" s="45"/>
    </row>
    <row r="21" spans="1:14" ht="181.5" customHeight="1" x14ac:dyDescent="0.2">
      <c r="A21" s="19" t="s">
        <v>1</v>
      </c>
      <c r="B21" s="98"/>
      <c r="C21" s="99"/>
      <c r="D21" s="99"/>
      <c r="E21" s="99"/>
      <c r="F21" s="99"/>
      <c r="G21" s="100"/>
      <c r="H21" s="65"/>
      <c r="I21" s="100"/>
      <c r="J21" s="100"/>
      <c r="K21" s="100"/>
      <c r="L21" s="84"/>
      <c r="M21" s="85"/>
      <c r="N21" s="53"/>
    </row>
  </sheetData>
  <mergeCells count="6">
    <mergeCell ref="N4:N6"/>
    <mergeCell ref="B4:F4"/>
    <mergeCell ref="G4:G5"/>
    <mergeCell ref="I4:K4"/>
    <mergeCell ref="L4:L6"/>
    <mergeCell ref="M4:M6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cellComments="asDisplayed" r:id="rId1"/>
  <headerFooter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9"/>
  <sheetViews>
    <sheetView zoomScaleNormal="100" workbookViewId="0">
      <pane xSplit="1" ySplit="5" topLeftCell="B6" activePane="bottomRight" state="frozen"/>
      <selection activeCell="B8" sqref="B8"/>
      <selection pane="topRight" activeCell="B8" sqref="B8"/>
      <selection pane="bottomLeft" activeCell="B8" sqref="B8"/>
      <selection pane="bottomRight" activeCell="S1" sqref="S1"/>
    </sheetView>
  </sheetViews>
  <sheetFormatPr defaultColWidth="9" defaultRowHeight="13.8" x14ac:dyDescent="0.2"/>
  <cols>
    <col min="1" max="1" width="22.109375" style="1" customWidth="1"/>
    <col min="2" max="2" width="14.44140625" style="1" customWidth="1"/>
    <col min="3" max="3" width="14.44140625" style="9" customWidth="1"/>
    <col min="4" max="16384" width="9" style="1"/>
  </cols>
  <sheetData>
    <row r="1" spans="1:19" ht="16.2" x14ac:dyDescent="0.2">
      <c r="A1" s="58" t="s">
        <v>24</v>
      </c>
      <c r="B1" s="56"/>
      <c r="S1" s="60" t="s">
        <v>65</v>
      </c>
    </row>
    <row r="2" spans="1:19" ht="20.100000000000001" customHeight="1" x14ac:dyDescent="0.2">
      <c r="A2" s="58" t="s">
        <v>58</v>
      </c>
      <c r="B2" s="8"/>
      <c r="H2" s="6"/>
    </row>
    <row r="3" spans="1:19" ht="20.100000000000001" customHeight="1" x14ac:dyDescent="0.15">
      <c r="A3" s="4"/>
      <c r="B3" s="8"/>
      <c r="H3" s="6"/>
    </row>
    <row r="4" spans="1:19" ht="14.25" x14ac:dyDescent="0.15">
      <c r="B4" s="2"/>
    </row>
    <row r="5" spans="1:19" s="5" customFormat="1" ht="43.5" customHeight="1" thickBot="1" x14ac:dyDescent="0.25">
      <c r="A5" s="10"/>
      <c r="B5" s="91" t="s">
        <v>61</v>
      </c>
      <c r="C5" s="38" t="s">
        <v>62</v>
      </c>
    </row>
    <row r="6" spans="1:19" ht="24.9" customHeight="1" thickTop="1" x14ac:dyDescent="0.2">
      <c r="A6" s="88" t="s">
        <v>20</v>
      </c>
      <c r="B6" s="105">
        <f>研究費管理!L7</f>
        <v>0</v>
      </c>
      <c r="C6" s="37">
        <f>研究費管理!M7</f>
        <v>0</v>
      </c>
    </row>
    <row r="7" spans="1:19" ht="24.9" customHeight="1" x14ac:dyDescent="0.2">
      <c r="A7" s="89" t="s">
        <v>21</v>
      </c>
      <c r="B7" s="106">
        <f>研究費管理!L8+B6</f>
        <v>0</v>
      </c>
      <c r="C7" s="24">
        <f>研究費管理!M8+C6</f>
        <v>0</v>
      </c>
    </row>
    <row r="8" spans="1:19" ht="24.9" customHeight="1" x14ac:dyDescent="0.2">
      <c r="A8" s="89" t="s">
        <v>22</v>
      </c>
      <c r="B8" s="106">
        <f>研究費管理!L9+B7</f>
        <v>0</v>
      </c>
      <c r="C8" s="24">
        <f>研究費管理!M9+C7</f>
        <v>0</v>
      </c>
      <c r="L8" s="9">
        <f t="shared" ref="L8:L18" si="0">SUM(B8:K8)</f>
        <v>0</v>
      </c>
    </row>
    <row r="9" spans="1:19" ht="24.9" customHeight="1" x14ac:dyDescent="0.2">
      <c r="A9" s="89" t="s">
        <v>23</v>
      </c>
      <c r="B9" s="106">
        <f>研究費管理!L10+B8</f>
        <v>0</v>
      </c>
      <c r="C9" s="24">
        <f>研究費管理!M10+C8</f>
        <v>0</v>
      </c>
      <c r="L9" s="9">
        <f t="shared" si="0"/>
        <v>0</v>
      </c>
    </row>
    <row r="10" spans="1:19" ht="24.9" customHeight="1" x14ac:dyDescent="0.2">
      <c r="A10" s="89" t="s">
        <v>12</v>
      </c>
      <c r="B10" s="106">
        <f>研究費管理!L11+B9</f>
        <v>0</v>
      </c>
      <c r="C10" s="24">
        <f>研究費管理!M11+C9</f>
        <v>0</v>
      </c>
      <c r="L10" s="9">
        <f t="shared" si="0"/>
        <v>0</v>
      </c>
    </row>
    <row r="11" spans="1:19" ht="24.9" customHeight="1" x14ac:dyDescent="0.2">
      <c r="A11" s="89" t="s">
        <v>13</v>
      </c>
      <c r="B11" s="106">
        <f>研究費管理!L12+B10</f>
        <v>0</v>
      </c>
      <c r="C11" s="24">
        <f>研究費管理!M12+C10</f>
        <v>0</v>
      </c>
      <c r="L11" s="9">
        <f t="shared" si="0"/>
        <v>0</v>
      </c>
    </row>
    <row r="12" spans="1:19" ht="24.9" customHeight="1" x14ac:dyDescent="0.2">
      <c r="A12" s="89" t="s">
        <v>14</v>
      </c>
      <c r="B12" s="106">
        <f>研究費管理!L13+B11</f>
        <v>0</v>
      </c>
      <c r="C12" s="24">
        <f>研究費管理!M13+C11</f>
        <v>0</v>
      </c>
      <c r="L12" s="9">
        <f t="shared" si="0"/>
        <v>0</v>
      </c>
    </row>
    <row r="13" spans="1:19" ht="24.9" customHeight="1" x14ac:dyDescent="0.2">
      <c r="A13" s="89" t="s">
        <v>15</v>
      </c>
      <c r="B13" s="106">
        <f>研究費管理!L14+B12</f>
        <v>0</v>
      </c>
      <c r="C13" s="24">
        <f>研究費管理!M14+C12</f>
        <v>0</v>
      </c>
      <c r="L13" s="9">
        <f t="shared" si="0"/>
        <v>0</v>
      </c>
    </row>
    <row r="14" spans="1:19" ht="24.9" customHeight="1" x14ac:dyDescent="0.2">
      <c r="A14" s="89" t="s">
        <v>16</v>
      </c>
      <c r="B14" s="106">
        <f>研究費管理!L15+B13</f>
        <v>0</v>
      </c>
      <c r="C14" s="24">
        <f>研究費管理!M15+C13</f>
        <v>0</v>
      </c>
      <c r="L14" s="9">
        <f t="shared" si="0"/>
        <v>0</v>
      </c>
    </row>
    <row r="15" spans="1:19" ht="24.9" customHeight="1" x14ac:dyDescent="0.2">
      <c r="A15" s="89" t="s">
        <v>17</v>
      </c>
      <c r="B15" s="106">
        <f>研究費管理!L16+B14</f>
        <v>0</v>
      </c>
      <c r="C15" s="24">
        <f>研究費管理!M16+C14</f>
        <v>0</v>
      </c>
      <c r="L15" s="9">
        <f t="shared" si="0"/>
        <v>0</v>
      </c>
    </row>
    <row r="16" spans="1:19" ht="24.9" customHeight="1" x14ac:dyDescent="0.2">
      <c r="A16" s="89" t="s">
        <v>18</v>
      </c>
      <c r="B16" s="106">
        <f>研究費管理!L17+B15</f>
        <v>0</v>
      </c>
      <c r="C16" s="24">
        <f>研究費管理!M17+C15</f>
        <v>0</v>
      </c>
      <c r="L16" s="9">
        <f t="shared" si="0"/>
        <v>0</v>
      </c>
    </row>
    <row r="17" spans="1:12" ht="24.9" customHeight="1" x14ac:dyDescent="0.2">
      <c r="A17" s="90" t="s">
        <v>19</v>
      </c>
      <c r="B17" s="106">
        <f>研究費管理!L18+B16</f>
        <v>0</v>
      </c>
      <c r="C17" s="24">
        <f>研究費管理!M18+C16</f>
        <v>0</v>
      </c>
      <c r="L17" s="9">
        <f t="shared" si="0"/>
        <v>0</v>
      </c>
    </row>
    <row r="18" spans="1:12" ht="181.5" customHeight="1" x14ac:dyDescent="0.2">
      <c r="A18" s="19" t="s">
        <v>1</v>
      </c>
      <c r="B18" s="107"/>
      <c r="C18" s="108"/>
      <c r="L18" s="11">
        <f t="shared" si="0"/>
        <v>0</v>
      </c>
    </row>
    <row r="19" spans="1:12" ht="14.25" x14ac:dyDescent="0.15">
      <c r="C19" s="12"/>
    </row>
  </sheetData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orientation="landscape" cellComments="asDisplayed" r:id="rId1"/>
  <headerFooter>
    <oddFooter>&amp;C&amp;P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L19"/>
  <sheetViews>
    <sheetView zoomScaleNormal="100" workbookViewId="0">
      <pane xSplit="1" ySplit="5" topLeftCell="B6" activePane="bottomRight" state="frozen"/>
      <selection activeCell="B8" sqref="B8"/>
      <selection pane="topRight" activeCell="B8" sqref="B8"/>
      <selection pane="bottomLeft" activeCell="B8" sqref="B8"/>
      <selection pane="bottomRight"/>
    </sheetView>
  </sheetViews>
  <sheetFormatPr defaultColWidth="9" defaultRowHeight="13.8" x14ac:dyDescent="0.2"/>
  <cols>
    <col min="1" max="1" width="22.109375" style="1" customWidth="1"/>
    <col min="2" max="2" width="26.109375" style="1" customWidth="1"/>
    <col min="3" max="6" width="19.33203125" style="1" customWidth="1"/>
    <col min="7" max="11" width="12.6640625" style="1" customWidth="1"/>
    <col min="12" max="12" width="14.44140625" style="1" customWidth="1"/>
    <col min="13" max="16384" width="9" style="1"/>
  </cols>
  <sheetData>
    <row r="1" spans="1:12" ht="16.2" x14ac:dyDescent="0.2">
      <c r="A1" s="58" t="s">
        <v>24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60" t="s">
        <v>64</v>
      </c>
    </row>
    <row r="2" spans="1:12" ht="20.100000000000001" customHeight="1" x14ac:dyDescent="0.2">
      <c r="A2" s="58" t="s">
        <v>27</v>
      </c>
      <c r="B2" s="13"/>
      <c r="C2" s="13"/>
      <c r="D2" s="13"/>
      <c r="E2" s="13"/>
      <c r="F2" s="13"/>
      <c r="G2" s="14"/>
      <c r="H2" s="15"/>
      <c r="I2" s="13"/>
      <c r="J2" s="13"/>
      <c r="K2" s="13"/>
      <c r="L2" s="13"/>
    </row>
    <row r="3" spans="1:12" ht="14.25" x14ac:dyDescent="0.15">
      <c r="A3" s="13"/>
      <c r="B3" s="13"/>
      <c r="C3" s="13"/>
      <c r="D3" s="13"/>
      <c r="E3" s="13"/>
      <c r="F3" s="13"/>
      <c r="G3" s="13"/>
      <c r="H3" s="13"/>
      <c r="I3" s="13"/>
      <c r="J3" s="13"/>
      <c r="K3" s="13"/>
      <c r="L3" s="13"/>
    </row>
    <row r="4" spans="1:12" ht="22.5" customHeight="1" x14ac:dyDescent="0.2">
      <c r="A4" s="16"/>
      <c r="B4" s="109" t="s">
        <v>44</v>
      </c>
      <c r="C4" s="110"/>
      <c r="D4" s="110"/>
      <c r="E4" s="110"/>
      <c r="F4" s="111"/>
      <c r="G4" s="112" t="s">
        <v>45</v>
      </c>
      <c r="H4" s="22" t="s">
        <v>30</v>
      </c>
      <c r="I4" s="109" t="s">
        <v>5</v>
      </c>
      <c r="J4" s="110"/>
      <c r="K4" s="111"/>
      <c r="L4" s="114" t="s">
        <v>0</v>
      </c>
    </row>
    <row r="5" spans="1:12" s="5" customFormat="1" ht="43.5" customHeight="1" thickBot="1" x14ac:dyDescent="0.25">
      <c r="A5" s="17"/>
      <c r="B5" s="67" t="s">
        <v>53</v>
      </c>
      <c r="C5" s="23" t="s">
        <v>57</v>
      </c>
      <c r="D5" s="23" t="s">
        <v>54</v>
      </c>
      <c r="E5" s="23" t="s">
        <v>55</v>
      </c>
      <c r="F5" s="23" t="s">
        <v>56</v>
      </c>
      <c r="G5" s="113"/>
      <c r="H5" s="23" t="s">
        <v>31</v>
      </c>
      <c r="I5" s="18" t="s">
        <v>8</v>
      </c>
      <c r="J5" s="18" t="s">
        <v>9</v>
      </c>
      <c r="K5" s="18" t="s">
        <v>10</v>
      </c>
      <c r="L5" s="115"/>
    </row>
    <row r="6" spans="1:12" ht="24.9" customHeight="1" thickTop="1" x14ac:dyDescent="0.2">
      <c r="A6" s="68" t="s">
        <v>32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2">
        <f t="shared" ref="L6:L18" si="0">SUM(B6:K6)</f>
        <v>0</v>
      </c>
    </row>
    <row r="7" spans="1:12" ht="24.9" customHeight="1" x14ac:dyDescent="0.2">
      <c r="A7" s="69" t="s">
        <v>33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2">
        <f t="shared" si="0"/>
        <v>0</v>
      </c>
    </row>
    <row r="8" spans="1:12" ht="24.9" customHeight="1" x14ac:dyDescent="0.2">
      <c r="A8" s="69" t="s">
        <v>34</v>
      </c>
      <c r="B8" s="41"/>
      <c r="C8" s="41"/>
      <c r="D8" s="41">
        <v>500000</v>
      </c>
      <c r="E8" s="41"/>
      <c r="F8" s="41">
        <v>1350000</v>
      </c>
      <c r="G8" s="41">
        <v>272000</v>
      </c>
      <c r="H8" s="41"/>
      <c r="I8" s="41">
        <v>1000000</v>
      </c>
      <c r="J8" s="41"/>
      <c r="K8" s="41"/>
      <c r="L8" s="42">
        <f t="shared" si="0"/>
        <v>3122000</v>
      </c>
    </row>
    <row r="9" spans="1:12" ht="24.9" customHeight="1" x14ac:dyDescent="0.2">
      <c r="A9" s="69" t="s">
        <v>35</v>
      </c>
      <c r="B9" s="41"/>
      <c r="C9" s="41"/>
      <c r="D9" s="41">
        <v>500000</v>
      </c>
      <c r="E9" s="41">
        <v>500000</v>
      </c>
      <c r="F9" s="41"/>
      <c r="G9" s="41"/>
      <c r="H9" s="41"/>
      <c r="I9" s="41"/>
      <c r="J9" s="41">
        <v>1250000</v>
      </c>
      <c r="K9" s="41">
        <v>960000</v>
      </c>
      <c r="L9" s="42">
        <f t="shared" si="0"/>
        <v>3210000</v>
      </c>
    </row>
    <row r="10" spans="1:12" ht="24.9" customHeight="1" x14ac:dyDescent="0.2">
      <c r="A10" s="69" t="s">
        <v>36</v>
      </c>
      <c r="B10" s="59">
        <v>5000000</v>
      </c>
      <c r="C10" s="41">
        <v>65000</v>
      </c>
      <c r="D10" s="41">
        <v>500000</v>
      </c>
      <c r="E10" s="41"/>
      <c r="F10" s="41"/>
      <c r="G10" s="41"/>
      <c r="H10" s="41">
        <v>5300000</v>
      </c>
      <c r="I10" s="41"/>
      <c r="J10" s="41"/>
      <c r="K10" s="41"/>
      <c r="L10" s="42">
        <f t="shared" si="0"/>
        <v>10865000</v>
      </c>
    </row>
    <row r="11" spans="1:12" ht="24.9" customHeight="1" x14ac:dyDescent="0.2">
      <c r="A11" s="69" t="s">
        <v>37</v>
      </c>
      <c r="B11" s="40">
        <f t="shared" ref="B11:B17" si="1">ROUNDDOWN(450000*1.1,0)</f>
        <v>495000</v>
      </c>
      <c r="C11" s="41">
        <v>65000</v>
      </c>
      <c r="D11" s="41">
        <v>500000</v>
      </c>
      <c r="E11" s="40"/>
      <c r="F11" s="40"/>
      <c r="G11" s="40"/>
      <c r="H11" s="40"/>
      <c r="I11" s="41">
        <v>400000</v>
      </c>
      <c r="J11" s="40"/>
      <c r="K11" s="40"/>
      <c r="L11" s="42">
        <f t="shared" si="0"/>
        <v>1460000</v>
      </c>
    </row>
    <row r="12" spans="1:12" ht="24.9" customHeight="1" x14ac:dyDescent="0.2">
      <c r="A12" s="69" t="s">
        <v>38</v>
      </c>
      <c r="B12" s="40">
        <f t="shared" si="1"/>
        <v>495000</v>
      </c>
      <c r="C12" s="41">
        <v>65000</v>
      </c>
      <c r="D12" s="41">
        <v>500000</v>
      </c>
      <c r="E12" s="40"/>
      <c r="F12" s="40"/>
      <c r="G12" s="40"/>
      <c r="H12" s="40"/>
      <c r="I12" s="41">
        <v>400000</v>
      </c>
      <c r="J12" s="40">
        <v>400000</v>
      </c>
      <c r="K12" s="40">
        <v>400000</v>
      </c>
      <c r="L12" s="42">
        <f t="shared" si="0"/>
        <v>2260000</v>
      </c>
    </row>
    <row r="13" spans="1:12" ht="24.9" customHeight="1" x14ac:dyDescent="0.2">
      <c r="A13" s="69" t="s">
        <v>39</v>
      </c>
      <c r="B13" s="40">
        <f t="shared" si="1"/>
        <v>495000</v>
      </c>
      <c r="C13" s="41">
        <v>65000</v>
      </c>
      <c r="D13" s="41">
        <v>500000</v>
      </c>
      <c r="E13" s="40"/>
      <c r="F13" s="40"/>
      <c r="G13" s="40"/>
      <c r="H13" s="40"/>
      <c r="I13" s="40">
        <v>400000</v>
      </c>
      <c r="J13" s="40">
        <v>400000</v>
      </c>
      <c r="K13" s="40">
        <v>400000</v>
      </c>
      <c r="L13" s="42">
        <f t="shared" si="0"/>
        <v>2260000</v>
      </c>
    </row>
    <row r="14" spans="1:12" ht="24.9" customHeight="1" x14ac:dyDescent="0.2">
      <c r="A14" s="69" t="s">
        <v>40</v>
      </c>
      <c r="B14" s="40">
        <f t="shared" si="1"/>
        <v>495000</v>
      </c>
      <c r="C14" s="41">
        <v>65000</v>
      </c>
      <c r="D14" s="41">
        <v>500000</v>
      </c>
      <c r="E14" s="40"/>
      <c r="F14" s="40"/>
      <c r="G14" s="40"/>
      <c r="H14" s="40"/>
      <c r="I14" s="40">
        <v>400000</v>
      </c>
      <c r="J14" s="40">
        <v>400000</v>
      </c>
      <c r="K14" s="40">
        <v>400000</v>
      </c>
      <c r="L14" s="42">
        <f t="shared" si="0"/>
        <v>2260000</v>
      </c>
    </row>
    <row r="15" spans="1:12" ht="24.9" customHeight="1" x14ac:dyDescent="0.2">
      <c r="A15" s="69" t="s">
        <v>41</v>
      </c>
      <c r="B15" s="40">
        <f t="shared" si="1"/>
        <v>495000</v>
      </c>
      <c r="C15" s="41">
        <v>65000</v>
      </c>
      <c r="D15" s="41">
        <v>500000</v>
      </c>
      <c r="E15" s="40"/>
      <c r="F15" s="40"/>
      <c r="G15" s="40"/>
      <c r="H15" s="40"/>
      <c r="I15" s="40">
        <v>400000</v>
      </c>
      <c r="J15" s="40">
        <v>400000</v>
      </c>
      <c r="K15" s="40">
        <v>400000</v>
      </c>
      <c r="L15" s="42">
        <f t="shared" si="0"/>
        <v>2260000</v>
      </c>
    </row>
    <row r="16" spans="1:12" ht="24.9" customHeight="1" x14ac:dyDescent="0.2">
      <c r="A16" s="69" t="s">
        <v>42</v>
      </c>
      <c r="B16" s="40">
        <f t="shared" si="1"/>
        <v>495000</v>
      </c>
      <c r="C16" s="41">
        <v>65000</v>
      </c>
      <c r="D16" s="41">
        <v>500000</v>
      </c>
      <c r="E16" s="40"/>
      <c r="F16" s="40"/>
      <c r="G16" s="40"/>
      <c r="H16" s="40"/>
      <c r="I16" s="40">
        <v>400000</v>
      </c>
      <c r="J16" s="40">
        <v>400000</v>
      </c>
      <c r="K16" s="40">
        <v>400000</v>
      </c>
      <c r="L16" s="42">
        <f t="shared" si="0"/>
        <v>2260000</v>
      </c>
    </row>
    <row r="17" spans="1:12" ht="24.9" customHeight="1" x14ac:dyDescent="0.2">
      <c r="A17" s="70" t="s">
        <v>43</v>
      </c>
      <c r="B17" s="40">
        <f t="shared" si="1"/>
        <v>495000</v>
      </c>
      <c r="C17" s="41">
        <v>65000</v>
      </c>
      <c r="D17" s="41">
        <v>500000</v>
      </c>
      <c r="E17" s="40"/>
      <c r="F17" s="40"/>
      <c r="G17" s="40"/>
      <c r="H17" s="40"/>
      <c r="I17" s="40">
        <v>400000</v>
      </c>
      <c r="J17" s="40">
        <v>400000</v>
      </c>
      <c r="K17" s="40">
        <v>400000</v>
      </c>
      <c r="L17" s="42">
        <f t="shared" si="0"/>
        <v>2260000</v>
      </c>
    </row>
    <row r="18" spans="1:12" ht="24.9" customHeight="1" x14ac:dyDescent="0.2">
      <c r="A18" s="71" t="s">
        <v>0</v>
      </c>
      <c r="B18" s="43">
        <f t="shared" ref="B18:K18" si="2">SUM(B6:B17)</f>
        <v>8465000</v>
      </c>
      <c r="C18" s="43">
        <f t="shared" si="2"/>
        <v>520000</v>
      </c>
      <c r="D18" s="43">
        <f t="shared" si="2"/>
        <v>5000000</v>
      </c>
      <c r="E18" s="43">
        <f t="shared" si="2"/>
        <v>500000</v>
      </c>
      <c r="F18" s="43">
        <f t="shared" si="2"/>
        <v>1350000</v>
      </c>
      <c r="G18" s="43">
        <f t="shared" si="2"/>
        <v>272000</v>
      </c>
      <c r="H18" s="43">
        <f t="shared" si="2"/>
        <v>5300000</v>
      </c>
      <c r="I18" s="43">
        <f t="shared" si="2"/>
        <v>3800000</v>
      </c>
      <c r="J18" s="43">
        <f t="shared" si="2"/>
        <v>3650000</v>
      </c>
      <c r="K18" s="43">
        <f t="shared" si="2"/>
        <v>3360000</v>
      </c>
      <c r="L18" s="80">
        <f t="shared" si="0"/>
        <v>32217000</v>
      </c>
    </row>
    <row r="19" spans="1:12" ht="181.5" customHeight="1" x14ac:dyDescent="0.2">
      <c r="A19" s="72" t="s">
        <v>1</v>
      </c>
      <c r="B19" s="65" t="s">
        <v>52</v>
      </c>
      <c r="C19" s="66" t="s">
        <v>47</v>
      </c>
      <c r="D19" s="66" t="s">
        <v>48</v>
      </c>
      <c r="E19" s="66"/>
      <c r="F19" s="66"/>
      <c r="G19" s="65"/>
      <c r="H19" s="64" t="s">
        <v>25</v>
      </c>
      <c r="I19" s="65" t="s">
        <v>49</v>
      </c>
      <c r="J19" s="65" t="s">
        <v>50</v>
      </c>
      <c r="K19" s="65" t="s">
        <v>51</v>
      </c>
      <c r="L19" s="79"/>
    </row>
  </sheetData>
  <mergeCells count="4">
    <mergeCell ref="B4:F4"/>
    <mergeCell ref="G4:G5"/>
    <mergeCell ref="I4:K4"/>
    <mergeCell ref="L4:L5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2" orientation="landscape" cellComments="asDisplayed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N21"/>
  <sheetViews>
    <sheetView zoomScaleNormal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ColWidth="9" defaultRowHeight="13.8" x14ac:dyDescent="0.2"/>
  <cols>
    <col min="1" max="1" width="22.109375" style="1" customWidth="1"/>
    <col min="2" max="2" width="26.109375" style="1" customWidth="1"/>
    <col min="3" max="6" width="19.33203125" style="1" customWidth="1"/>
    <col min="7" max="11" width="12.6640625" style="1" customWidth="1"/>
    <col min="12" max="14" width="14.44140625" style="1" customWidth="1"/>
    <col min="15" max="16384" width="9" style="1"/>
  </cols>
  <sheetData>
    <row r="1" spans="1:14" ht="16.2" x14ac:dyDescent="0.2">
      <c r="A1" s="58" t="s">
        <v>24</v>
      </c>
      <c r="L1" s="7"/>
      <c r="N1" s="60" t="s">
        <v>64</v>
      </c>
    </row>
    <row r="2" spans="1:14" ht="20.100000000000001" customHeight="1" x14ac:dyDescent="0.2">
      <c r="A2" s="58" t="s">
        <v>28</v>
      </c>
      <c r="G2" s="2"/>
      <c r="H2" s="3"/>
      <c r="L2" s="8"/>
    </row>
    <row r="3" spans="1:14" ht="14.25" x14ac:dyDescent="0.15">
      <c r="L3" s="2"/>
    </row>
    <row r="4" spans="1:14" ht="22.5" customHeight="1" x14ac:dyDescent="0.2">
      <c r="B4" s="109" t="s">
        <v>44</v>
      </c>
      <c r="C4" s="110"/>
      <c r="D4" s="110"/>
      <c r="E4" s="110"/>
      <c r="F4" s="111"/>
      <c r="G4" s="112" t="s">
        <v>45</v>
      </c>
      <c r="H4" s="22" t="s">
        <v>6</v>
      </c>
      <c r="I4" s="109" t="s">
        <v>5</v>
      </c>
      <c r="J4" s="110"/>
      <c r="K4" s="111"/>
      <c r="L4" s="120" t="s">
        <v>2</v>
      </c>
      <c r="M4" s="127" t="s">
        <v>0</v>
      </c>
      <c r="N4" s="116" t="s">
        <v>4</v>
      </c>
    </row>
    <row r="5" spans="1:14" s="5" customFormat="1" ht="43.5" customHeight="1" x14ac:dyDescent="0.2">
      <c r="A5" s="20"/>
      <c r="B5" s="55" t="s">
        <v>53</v>
      </c>
      <c r="C5" s="81" t="s">
        <v>57</v>
      </c>
      <c r="D5" s="81" t="s">
        <v>54</v>
      </c>
      <c r="E5" s="81" t="s">
        <v>55</v>
      </c>
      <c r="F5" s="81" t="s">
        <v>56</v>
      </c>
      <c r="G5" s="119"/>
      <c r="H5" s="81" t="s">
        <v>26</v>
      </c>
      <c r="I5" s="81" t="s">
        <v>11</v>
      </c>
      <c r="J5" s="81" t="s">
        <v>9</v>
      </c>
      <c r="K5" s="81" t="s">
        <v>10</v>
      </c>
      <c r="L5" s="129"/>
      <c r="M5" s="128"/>
      <c r="N5" s="126"/>
    </row>
    <row r="6" spans="1:14" s="5" customFormat="1" ht="30.75" customHeight="1" thickBot="1" x14ac:dyDescent="0.25">
      <c r="A6" s="57" t="s">
        <v>0</v>
      </c>
      <c r="B6" s="82">
        <f>'記載例(見積)'!B18</f>
        <v>8465000</v>
      </c>
      <c r="C6" s="82">
        <f>'記載例(見積)'!C18</f>
        <v>520000</v>
      </c>
      <c r="D6" s="82">
        <f>'記載例(見積)'!D18</f>
        <v>5000000</v>
      </c>
      <c r="E6" s="82">
        <f>'記載例(見積)'!E18</f>
        <v>500000</v>
      </c>
      <c r="F6" s="82">
        <f>'記載例(見積)'!F18</f>
        <v>1350000</v>
      </c>
      <c r="G6" s="82">
        <f>'記載例(見積)'!G18</f>
        <v>272000</v>
      </c>
      <c r="H6" s="82">
        <f>'記載例(見積)'!H18</f>
        <v>5300000</v>
      </c>
      <c r="I6" s="82">
        <f>'記載例(見積)'!I18</f>
        <v>3800000</v>
      </c>
      <c r="J6" s="82">
        <f>'記載例(見積)'!J18</f>
        <v>3650000</v>
      </c>
      <c r="K6" s="82">
        <f>'記載例(見積)'!K18</f>
        <v>3360000</v>
      </c>
      <c r="L6" s="75"/>
      <c r="M6" s="30"/>
      <c r="N6" s="31"/>
    </row>
    <row r="7" spans="1:14" ht="24.9" customHeight="1" thickTop="1" x14ac:dyDescent="0.2">
      <c r="A7" s="46" t="s">
        <v>32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76">
        <f t="shared" ref="L7:L19" si="0">SUM(B7:K7)</f>
        <v>0</v>
      </c>
      <c r="M7" s="44">
        <f>'記載例(見積)'!L6</f>
        <v>0</v>
      </c>
      <c r="N7" s="45">
        <f>+M19-L7</f>
        <v>32217000</v>
      </c>
    </row>
    <row r="8" spans="1:14" ht="24.9" customHeight="1" x14ac:dyDescent="0.2">
      <c r="A8" s="48" t="s">
        <v>33</v>
      </c>
      <c r="B8" s="41"/>
      <c r="C8" s="41"/>
      <c r="D8" s="41"/>
      <c r="E8" s="41"/>
      <c r="F8" s="41"/>
      <c r="G8" s="41"/>
      <c r="H8" s="41"/>
      <c r="I8" s="41">
        <v>1000000</v>
      </c>
      <c r="J8" s="41"/>
      <c r="K8" s="41"/>
      <c r="L8" s="77">
        <f t="shared" si="0"/>
        <v>1000000</v>
      </c>
      <c r="M8" s="49">
        <f>'記載例(見積)'!L7</f>
        <v>0</v>
      </c>
      <c r="N8" s="50">
        <f>+N7-L8</f>
        <v>31217000</v>
      </c>
    </row>
    <row r="9" spans="1:14" ht="24.9" customHeight="1" x14ac:dyDescent="0.2">
      <c r="A9" s="48" t="s">
        <v>34</v>
      </c>
      <c r="B9" s="41"/>
      <c r="C9" s="41"/>
      <c r="D9" s="41">
        <v>455000</v>
      </c>
      <c r="E9" s="41"/>
      <c r="F9" s="41">
        <v>1350000</v>
      </c>
      <c r="G9" s="41">
        <v>272000</v>
      </c>
      <c r="H9" s="41"/>
      <c r="I9" s="41"/>
      <c r="J9" s="41"/>
      <c r="K9" s="41"/>
      <c r="L9" s="77">
        <f t="shared" si="0"/>
        <v>2077000</v>
      </c>
      <c r="M9" s="49">
        <f>'記載例(見積)'!L8</f>
        <v>3122000</v>
      </c>
      <c r="N9" s="50">
        <f t="shared" ref="N9:N18" si="1">+N8-L9</f>
        <v>29140000</v>
      </c>
    </row>
    <row r="10" spans="1:14" ht="24.9" customHeight="1" x14ac:dyDescent="0.2">
      <c r="A10" s="48" t="s">
        <v>35</v>
      </c>
      <c r="B10" s="41"/>
      <c r="C10" s="41"/>
      <c r="D10" s="41">
        <v>460000</v>
      </c>
      <c r="E10" s="41">
        <v>500000</v>
      </c>
      <c r="F10" s="41"/>
      <c r="G10" s="41"/>
      <c r="H10" s="41"/>
      <c r="I10" s="41"/>
      <c r="J10" s="41">
        <v>1250000</v>
      </c>
      <c r="K10" s="41">
        <v>960000</v>
      </c>
      <c r="L10" s="77">
        <f t="shared" si="0"/>
        <v>3170000</v>
      </c>
      <c r="M10" s="49">
        <f>'記載例(見積)'!L9</f>
        <v>3210000</v>
      </c>
      <c r="N10" s="50">
        <f t="shared" si="1"/>
        <v>25970000</v>
      </c>
    </row>
    <row r="11" spans="1:14" ht="24.9" customHeight="1" x14ac:dyDescent="0.2">
      <c r="A11" s="48" t="s">
        <v>36</v>
      </c>
      <c r="B11" s="41">
        <v>5000000</v>
      </c>
      <c r="C11" s="41">
        <v>60000</v>
      </c>
      <c r="D11" s="41">
        <v>475000</v>
      </c>
      <c r="E11" s="41"/>
      <c r="F11" s="41"/>
      <c r="G11" s="41"/>
      <c r="H11" s="41">
        <v>5300000</v>
      </c>
      <c r="I11" s="41">
        <v>400000</v>
      </c>
      <c r="J11" s="41"/>
      <c r="K11" s="41"/>
      <c r="L11" s="77">
        <f t="shared" si="0"/>
        <v>11235000</v>
      </c>
      <c r="M11" s="49">
        <f>'記載例(見積)'!L10</f>
        <v>10865000</v>
      </c>
      <c r="N11" s="50">
        <f t="shared" si="1"/>
        <v>14735000</v>
      </c>
    </row>
    <row r="12" spans="1:14" ht="24.9" customHeight="1" x14ac:dyDescent="0.2">
      <c r="A12" s="48" t="s">
        <v>37</v>
      </c>
      <c r="B12" s="40">
        <f t="shared" ref="B12:B18" si="2">ROUNDDOWN(450000*1.1,0)</f>
        <v>495000</v>
      </c>
      <c r="C12" s="41">
        <v>61000</v>
      </c>
      <c r="D12" s="41">
        <v>480000</v>
      </c>
      <c r="E12" s="40"/>
      <c r="F12" s="40"/>
      <c r="G12" s="40"/>
      <c r="H12" s="40"/>
      <c r="I12" s="40"/>
      <c r="J12" s="40"/>
      <c r="K12" s="40"/>
      <c r="L12" s="77">
        <f t="shared" si="0"/>
        <v>1036000</v>
      </c>
      <c r="M12" s="49">
        <f>'記載例(見積)'!L11</f>
        <v>1460000</v>
      </c>
      <c r="N12" s="50">
        <f t="shared" si="1"/>
        <v>13699000</v>
      </c>
    </row>
    <row r="13" spans="1:14" ht="24.9" customHeight="1" x14ac:dyDescent="0.2">
      <c r="A13" s="48" t="s">
        <v>38</v>
      </c>
      <c r="B13" s="40">
        <f t="shared" si="2"/>
        <v>495000</v>
      </c>
      <c r="C13" s="41">
        <v>62000</v>
      </c>
      <c r="D13" s="41">
        <v>455000</v>
      </c>
      <c r="E13" s="40"/>
      <c r="F13" s="40"/>
      <c r="G13" s="40"/>
      <c r="H13" s="40"/>
      <c r="I13" s="40"/>
      <c r="J13" s="40">
        <v>400000</v>
      </c>
      <c r="K13" s="40"/>
      <c r="L13" s="77">
        <f t="shared" si="0"/>
        <v>1412000</v>
      </c>
      <c r="M13" s="49">
        <f>'記載例(見積)'!L12</f>
        <v>2260000</v>
      </c>
      <c r="N13" s="50">
        <f t="shared" si="1"/>
        <v>12287000</v>
      </c>
    </row>
    <row r="14" spans="1:14" ht="24.9" customHeight="1" x14ac:dyDescent="0.2">
      <c r="A14" s="48" t="s">
        <v>39</v>
      </c>
      <c r="B14" s="40">
        <f t="shared" si="2"/>
        <v>495000</v>
      </c>
      <c r="C14" s="41">
        <v>63000</v>
      </c>
      <c r="D14" s="41">
        <v>460000</v>
      </c>
      <c r="E14" s="40"/>
      <c r="F14" s="40"/>
      <c r="G14" s="40"/>
      <c r="H14" s="40"/>
      <c r="I14" s="40">
        <v>400000</v>
      </c>
      <c r="J14" s="40"/>
      <c r="K14" s="40"/>
      <c r="L14" s="77">
        <f t="shared" si="0"/>
        <v>1418000</v>
      </c>
      <c r="M14" s="49">
        <f>'記載例(見積)'!L13</f>
        <v>2260000</v>
      </c>
      <c r="N14" s="50">
        <f t="shared" si="1"/>
        <v>10869000</v>
      </c>
    </row>
    <row r="15" spans="1:14" ht="24.9" customHeight="1" x14ac:dyDescent="0.2">
      <c r="A15" s="48" t="s">
        <v>40</v>
      </c>
      <c r="B15" s="40">
        <f t="shared" si="2"/>
        <v>495000</v>
      </c>
      <c r="C15" s="41">
        <v>64000</v>
      </c>
      <c r="D15" s="41">
        <v>475000</v>
      </c>
      <c r="E15" s="40"/>
      <c r="F15" s="40"/>
      <c r="G15" s="40"/>
      <c r="H15" s="40"/>
      <c r="I15" s="40"/>
      <c r="J15" s="40"/>
      <c r="K15" s="40">
        <v>400000</v>
      </c>
      <c r="L15" s="77">
        <f t="shared" si="0"/>
        <v>1434000</v>
      </c>
      <c r="M15" s="49">
        <f>'記載例(見積)'!L14</f>
        <v>2260000</v>
      </c>
      <c r="N15" s="50">
        <f t="shared" si="1"/>
        <v>9435000</v>
      </c>
    </row>
    <row r="16" spans="1:14" ht="24.9" customHeight="1" x14ac:dyDescent="0.2">
      <c r="A16" s="48" t="s">
        <v>41</v>
      </c>
      <c r="B16" s="40">
        <f t="shared" si="2"/>
        <v>495000</v>
      </c>
      <c r="C16" s="41">
        <v>65000</v>
      </c>
      <c r="D16" s="41">
        <v>480000</v>
      </c>
      <c r="E16" s="40"/>
      <c r="F16" s="40"/>
      <c r="G16" s="40"/>
      <c r="H16" s="40"/>
      <c r="I16" s="40">
        <v>400000</v>
      </c>
      <c r="J16" s="40"/>
      <c r="K16" s="40"/>
      <c r="L16" s="77">
        <f t="shared" si="0"/>
        <v>1440000</v>
      </c>
      <c r="M16" s="49">
        <f>'記載例(見積)'!L15</f>
        <v>2260000</v>
      </c>
      <c r="N16" s="50">
        <f t="shared" si="1"/>
        <v>7995000</v>
      </c>
    </row>
    <row r="17" spans="1:14" ht="24.9" customHeight="1" x14ac:dyDescent="0.2">
      <c r="A17" s="48" t="s">
        <v>42</v>
      </c>
      <c r="B17" s="40">
        <f t="shared" si="2"/>
        <v>495000</v>
      </c>
      <c r="C17" s="41">
        <v>66000</v>
      </c>
      <c r="D17" s="41">
        <v>475000</v>
      </c>
      <c r="E17" s="40"/>
      <c r="F17" s="40"/>
      <c r="G17" s="40"/>
      <c r="H17" s="40"/>
      <c r="I17" s="40"/>
      <c r="J17" s="40">
        <v>400000</v>
      </c>
      <c r="K17" s="40"/>
      <c r="L17" s="77">
        <f t="shared" si="0"/>
        <v>1436000</v>
      </c>
      <c r="M17" s="49">
        <f>'記載例(見積)'!L16</f>
        <v>2260000</v>
      </c>
      <c r="N17" s="50">
        <f t="shared" si="1"/>
        <v>6559000</v>
      </c>
    </row>
    <row r="18" spans="1:14" ht="24.9" customHeight="1" x14ac:dyDescent="0.2">
      <c r="A18" s="39" t="s">
        <v>43</v>
      </c>
      <c r="B18" s="40">
        <f t="shared" si="2"/>
        <v>495000</v>
      </c>
      <c r="C18" s="41">
        <v>66000</v>
      </c>
      <c r="D18" s="41">
        <v>480000</v>
      </c>
      <c r="E18" s="40"/>
      <c r="F18" s="40"/>
      <c r="G18" s="40"/>
      <c r="H18" s="40"/>
      <c r="I18" s="51"/>
      <c r="J18" s="51"/>
      <c r="K18" s="40"/>
      <c r="L18" s="77">
        <f t="shared" si="0"/>
        <v>1041000</v>
      </c>
      <c r="M18" s="49">
        <f>'記載例(見積)'!L17</f>
        <v>2260000</v>
      </c>
      <c r="N18" s="50">
        <f t="shared" si="1"/>
        <v>5518000</v>
      </c>
    </row>
    <row r="19" spans="1:14" ht="24.9" customHeight="1" x14ac:dyDescent="0.2">
      <c r="A19" s="94" t="s">
        <v>2</v>
      </c>
      <c r="B19" s="73">
        <f t="shared" ref="B19:K19" si="3">SUM(B7:B18)</f>
        <v>8465000</v>
      </c>
      <c r="C19" s="73">
        <f t="shared" si="3"/>
        <v>507000</v>
      </c>
      <c r="D19" s="73">
        <f t="shared" si="3"/>
        <v>4695000</v>
      </c>
      <c r="E19" s="73">
        <f t="shared" si="3"/>
        <v>500000</v>
      </c>
      <c r="F19" s="73">
        <f t="shared" si="3"/>
        <v>1350000</v>
      </c>
      <c r="G19" s="73">
        <f t="shared" si="3"/>
        <v>272000</v>
      </c>
      <c r="H19" s="73">
        <f t="shared" si="3"/>
        <v>5300000</v>
      </c>
      <c r="I19" s="73">
        <f t="shared" si="3"/>
        <v>2200000</v>
      </c>
      <c r="J19" s="73">
        <f t="shared" si="3"/>
        <v>2050000</v>
      </c>
      <c r="K19" s="73">
        <f t="shared" si="3"/>
        <v>1360000</v>
      </c>
      <c r="L19" s="78">
        <f t="shared" si="0"/>
        <v>26699000</v>
      </c>
      <c r="M19" s="74">
        <f>'記載例(見積)'!L18</f>
        <v>32217000</v>
      </c>
      <c r="N19" s="50">
        <f>+M19-L19</f>
        <v>5518000</v>
      </c>
    </row>
    <row r="20" spans="1:14" ht="24.9" customHeight="1" x14ac:dyDescent="0.2">
      <c r="A20" s="21" t="s">
        <v>3</v>
      </c>
      <c r="B20" s="52">
        <f t="shared" ref="B20:K20" si="4">B6-B19</f>
        <v>0</v>
      </c>
      <c r="C20" s="52">
        <f t="shared" si="4"/>
        <v>13000</v>
      </c>
      <c r="D20" s="52">
        <f t="shared" si="4"/>
        <v>305000</v>
      </c>
      <c r="E20" s="52">
        <f t="shared" si="4"/>
        <v>0</v>
      </c>
      <c r="F20" s="52">
        <f t="shared" si="4"/>
        <v>0</v>
      </c>
      <c r="G20" s="52">
        <f t="shared" si="4"/>
        <v>0</v>
      </c>
      <c r="H20" s="52">
        <f t="shared" si="4"/>
        <v>0</v>
      </c>
      <c r="I20" s="52">
        <f t="shared" si="4"/>
        <v>1600000</v>
      </c>
      <c r="J20" s="52">
        <f t="shared" si="4"/>
        <v>1600000</v>
      </c>
      <c r="K20" s="52">
        <f t="shared" si="4"/>
        <v>2000000</v>
      </c>
      <c r="L20" s="52"/>
      <c r="M20" s="83"/>
      <c r="N20" s="45"/>
    </row>
    <row r="21" spans="1:14" ht="181.5" customHeight="1" x14ac:dyDescent="0.2">
      <c r="A21" s="19" t="s">
        <v>1</v>
      </c>
      <c r="B21" s="61" t="s">
        <v>46</v>
      </c>
      <c r="C21" s="62" t="s">
        <v>47</v>
      </c>
      <c r="D21" s="62" t="s">
        <v>48</v>
      </c>
      <c r="E21" s="62"/>
      <c r="F21" s="62"/>
      <c r="G21" s="63"/>
      <c r="H21" s="64" t="s">
        <v>25</v>
      </c>
      <c r="I21" s="63" t="s">
        <v>49</v>
      </c>
      <c r="J21" s="63" t="s">
        <v>50</v>
      </c>
      <c r="K21" s="63" t="s">
        <v>51</v>
      </c>
      <c r="L21" s="84"/>
      <c r="M21" s="85"/>
      <c r="N21" s="53"/>
    </row>
  </sheetData>
  <mergeCells count="6">
    <mergeCell ref="N4:N5"/>
    <mergeCell ref="M4:M5"/>
    <mergeCell ref="B4:F4"/>
    <mergeCell ref="G4:G5"/>
    <mergeCell ref="L4:L5"/>
    <mergeCell ref="I4:K4"/>
  </mergeCells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1" orientation="landscape" cellComments="asDisplayed" r:id="rId1"/>
  <headerFooter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S19"/>
  <sheetViews>
    <sheetView zoomScaleNormal="100" workbookViewId="0">
      <pane xSplit="1" ySplit="5" topLeftCell="B6" activePane="bottomRight" state="frozen"/>
      <selection pane="topRight"/>
      <selection pane="bottomLeft"/>
      <selection pane="bottomRight"/>
    </sheetView>
  </sheetViews>
  <sheetFormatPr defaultColWidth="9" defaultRowHeight="13.8" x14ac:dyDescent="0.2"/>
  <cols>
    <col min="1" max="1" width="22.109375" style="1" customWidth="1"/>
    <col min="2" max="2" width="15" style="1" customWidth="1"/>
    <col min="3" max="3" width="14.44140625" style="9" customWidth="1"/>
    <col min="4" max="16384" width="9" style="1"/>
  </cols>
  <sheetData>
    <row r="1" spans="1:19" ht="16.2" x14ac:dyDescent="0.2">
      <c r="A1" s="58" t="s">
        <v>24</v>
      </c>
      <c r="B1" s="56"/>
      <c r="S1" s="60" t="s">
        <v>65</v>
      </c>
    </row>
    <row r="2" spans="1:19" ht="20.100000000000001" customHeight="1" x14ac:dyDescent="0.2">
      <c r="A2" s="58" t="s">
        <v>29</v>
      </c>
      <c r="B2" s="8"/>
      <c r="H2" s="6"/>
    </row>
    <row r="3" spans="1:19" ht="20.100000000000001" customHeight="1" x14ac:dyDescent="0.15">
      <c r="A3" s="4"/>
      <c r="B3" s="8"/>
      <c r="H3" s="6"/>
    </row>
    <row r="4" spans="1:19" ht="14.25" x14ac:dyDescent="0.15">
      <c r="B4" s="2"/>
    </row>
    <row r="5" spans="1:19" s="5" customFormat="1" ht="43.5" customHeight="1" thickBot="1" x14ac:dyDescent="0.25">
      <c r="A5" s="10"/>
      <c r="B5" s="91" t="s">
        <v>63</v>
      </c>
      <c r="C5" s="38" t="s">
        <v>62</v>
      </c>
    </row>
    <row r="6" spans="1:19" ht="24.9" customHeight="1" thickTop="1" x14ac:dyDescent="0.2">
      <c r="A6" s="46" t="s">
        <v>32</v>
      </c>
      <c r="B6" s="92">
        <f>'記載例(研究費管理)'!L7</f>
        <v>0</v>
      </c>
      <c r="C6" s="54">
        <f>'記載例(研究費管理)'!M7</f>
        <v>0</v>
      </c>
    </row>
    <row r="7" spans="1:19" ht="24.9" customHeight="1" x14ac:dyDescent="0.2">
      <c r="A7" s="48" t="s">
        <v>33</v>
      </c>
      <c r="B7" s="93">
        <f>'記載例(研究費管理)'!L8+B6</f>
        <v>1000000</v>
      </c>
      <c r="C7" s="42">
        <f>'記載例(研究費管理)'!M8+C6</f>
        <v>0</v>
      </c>
    </row>
    <row r="8" spans="1:19" ht="24.9" customHeight="1" x14ac:dyDescent="0.2">
      <c r="A8" s="48" t="s">
        <v>34</v>
      </c>
      <c r="B8" s="93">
        <f>'記載例(研究費管理)'!L9+B7</f>
        <v>3077000</v>
      </c>
      <c r="C8" s="42">
        <f>'記載例(研究費管理)'!M9+C7</f>
        <v>3122000</v>
      </c>
      <c r="L8" s="9">
        <f t="shared" ref="L8:L18" si="0">SUM(B8:K8)</f>
        <v>6199000</v>
      </c>
    </row>
    <row r="9" spans="1:19" ht="24.9" customHeight="1" x14ac:dyDescent="0.2">
      <c r="A9" s="48" t="s">
        <v>35</v>
      </c>
      <c r="B9" s="93">
        <f>'記載例(研究費管理)'!L10+B8</f>
        <v>6247000</v>
      </c>
      <c r="C9" s="42">
        <f>'記載例(研究費管理)'!M10+C8</f>
        <v>6332000</v>
      </c>
      <c r="L9" s="9">
        <f t="shared" si="0"/>
        <v>12579000</v>
      </c>
    </row>
    <row r="10" spans="1:19" ht="24.9" customHeight="1" x14ac:dyDescent="0.2">
      <c r="A10" s="48" t="s">
        <v>36</v>
      </c>
      <c r="B10" s="93">
        <f>'記載例(研究費管理)'!L11+B9</f>
        <v>17482000</v>
      </c>
      <c r="C10" s="42">
        <f>'記載例(研究費管理)'!M11+C9</f>
        <v>17197000</v>
      </c>
      <c r="L10" s="9">
        <f t="shared" si="0"/>
        <v>34679000</v>
      </c>
    </row>
    <row r="11" spans="1:19" ht="24.9" customHeight="1" x14ac:dyDescent="0.2">
      <c r="A11" s="48" t="s">
        <v>37</v>
      </c>
      <c r="B11" s="93">
        <f>'記載例(研究費管理)'!L12+B10</f>
        <v>18518000</v>
      </c>
      <c r="C11" s="42">
        <f>'記載例(研究費管理)'!M12+C10</f>
        <v>18657000</v>
      </c>
      <c r="L11" s="9">
        <f t="shared" si="0"/>
        <v>37175000</v>
      </c>
    </row>
    <row r="12" spans="1:19" ht="24.9" customHeight="1" x14ac:dyDescent="0.2">
      <c r="A12" s="48" t="s">
        <v>38</v>
      </c>
      <c r="B12" s="93">
        <f>'記載例(研究費管理)'!L13+B11</f>
        <v>19930000</v>
      </c>
      <c r="C12" s="42">
        <f>'記載例(研究費管理)'!M13+C11</f>
        <v>20917000</v>
      </c>
      <c r="L12" s="9">
        <f t="shared" si="0"/>
        <v>40847000</v>
      </c>
    </row>
    <row r="13" spans="1:19" ht="24.9" customHeight="1" x14ac:dyDescent="0.2">
      <c r="A13" s="48" t="s">
        <v>39</v>
      </c>
      <c r="B13" s="93">
        <f>'記載例(研究費管理)'!L14+B12</f>
        <v>21348000</v>
      </c>
      <c r="C13" s="42">
        <f>'記載例(研究費管理)'!M14+C12</f>
        <v>23177000</v>
      </c>
      <c r="L13" s="9">
        <f t="shared" si="0"/>
        <v>44525000</v>
      </c>
    </row>
    <row r="14" spans="1:19" ht="24.9" customHeight="1" x14ac:dyDescent="0.2">
      <c r="A14" s="48" t="s">
        <v>40</v>
      </c>
      <c r="B14" s="93">
        <f>'記載例(研究費管理)'!L15+B13</f>
        <v>22782000</v>
      </c>
      <c r="C14" s="42">
        <f>'記載例(研究費管理)'!M15+C13</f>
        <v>25437000</v>
      </c>
      <c r="L14" s="9">
        <f t="shared" si="0"/>
        <v>48219000</v>
      </c>
    </row>
    <row r="15" spans="1:19" ht="24.9" customHeight="1" x14ac:dyDescent="0.2">
      <c r="A15" s="48" t="s">
        <v>41</v>
      </c>
      <c r="B15" s="93">
        <f>'記載例(研究費管理)'!L16+B14</f>
        <v>24222000</v>
      </c>
      <c r="C15" s="42">
        <f>'記載例(研究費管理)'!M16+C14</f>
        <v>27697000</v>
      </c>
      <c r="L15" s="9">
        <f t="shared" si="0"/>
        <v>51919000</v>
      </c>
    </row>
    <row r="16" spans="1:19" ht="24.9" customHeight="1" x14ac:dyDescent="0.2">
      <c r="A16" s="48" t="s">
        <v>42</v>
      </c>
      <c r="B16" s="93">
        <f>'記載例(研究費管理)'!L17+B15</f>
        <v>25658000</v>
      </c>
      <c r="C16" s="42">
        <f>'記載例(研究費管理)'!M17+C15</f>
        <v>29957000</v>
      </c>
      <c r="L16" s="9">
        <f t="shared" si="0"/>
        <v>55615000</v>
      </c>
    </row>
    <row r="17" spans="1:12" ht="24.9" customHeight="1" x14ac:dyDescent="0.2">
      <c r="A17" s="39" t="s">
        <v>43</v>
      </c>
      <c r="B17" s="93">
        <f>'記載例(研究費管理)'!L18+B16</f>
        <v>26699000</v>
      </c>
      <c r="C17" s="42">
        <f>'記載例(研究費管理)'!M18+C16</f>
        <v>32217000</v>
      </c>
      <c r="L17" s="9">
        <f t="shared" si="0"/>
        <v>58916000</v>
      </c>
    </row>
    <row r="18" spans="1:12" ht="181.5" customHeight="1" x14ac:dyDescent="0.2">
      <c r="A18" s="19" t="s">
        <v>1</v>
      </c>
      <c r="B18" s="86"/>
      <c r="C18" s="87"/>
      <c r="L18" s="11">
        <f t="shared" si="0"/>
        <v>0</v>
      </c>
    </row>
    <row r="19" spans="1:12" ht="14.25" x14ac:dyDescent="0.15">
      <c r="C19" s="12"/>
    </row>
  </sheetData>
  <phoneticPr fontId="1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74" orientation="landscape" cellComments="asDisplayed" r:id="rId1"/>
  <headerFooter>
    <oddFooter>&amp;C&amp;P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30" sqref="J30"/>
    </sheetView>
  </sheetViews>
  <sheetFormatPr defaultRowHeight="13.2" x14ac:dyDescent="0.2"/>
  <sheetData/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見積</vt:lpstr>
      <vt:lpstr>研究費管理</vt:lpstr>
      <vt:lpstr>累計推移</vt:lpstr>
      <vt:lpstr>記載例(見積)</vt:lpstr>
      <vt:lpstr>記載例(研究費管理)</vt:lpstr>
      <vt:lpstr>記載例(累計推移)</vt:lpstr>
      <vt:lpstr>Sheet1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JMACCT</cp:lastModifiedBy>
  <dcterms:created xsi:type="dcterms:W3CDTF">2020-05-28T03:47:40Z</dcterms:created>
  <dcterms:modified xsi:type="dcterms:W3CDTF">2020-05-28T03:47:54Z</dcterms:modified>
</cp:coreProperties>
</file>